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.Abduqahhorov\Desktop\"/>
    </mc:Choice>
  </mc:AlternateContent>
  <xr:revisionPtr revIDLastSave="0" documentId="13_ncr:1_{0EAB73EB-70C4-4F9B-95A8-732D28083F69}" xr6:coauthVersionLast="47" xr6:coauthVersionMax="47" xr10:uidLastSave="{00000000-0000-0000-0000-000000000000}"/>
  <bookViews>
    <workbookView xWindow="-120" yWindow="-120" windowWidth="29040" windowHeight="15720" xr2:uid="{EC0D3B5D-228C-4FED-8299-6726B6965FBB}"/>
  </bookViews>
  <sheets>
    <sheet name="Форма 1" sheetId="1" r:id="rId1"/>
    <sheet name="Форма 2" sheetId="2" r:id="rId2"/>
    <sheet name="Форма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1" i="1"/>
  <c r="D10" i="1"/>
  <c r="D9" i="1"/>
  <c r="D8" i="1"/>
  <c r="D7" i="1"/>
  <c r="D6" i="1"/>
  <c r="D5" i="1"/>
  <c r="D6" i="3" l="1"/>
  <c r="E6" i="3" s="1"/>
  <c r="C6" i="3"/>
  <c r="E5" i="3"/>
  <c r="E4" i="3"/>
  <c r="C10" i="2" l="1"/>
  <c r="B10" i="2"/>
  <c r="D10" i="2" l="1"/>
  <c r="C18" i="1"/>
  <c r="B18" i="1"/>
  <c r="C12" i="1"/>
  <c r="B12" i="1"/>
  <c r="D18" i="1" l="1"/>
  <c r="D12" i="1"/>
</calcChain>
</file>

<file path=xl/sharedStrings.xml><?xml version="1.0" encoding="utf-8"?>
<sst xmlns="http://schemas.openxmlformats.org/spreadsheetml/2006/main" count="55" uniqueCount="50">
  <si>
    <t>Выполнение плана балансовых показателей</t>
  </si>
  <si>
    <t>АКТИВ</t>
  </si>
  <si>
    <t>План</t>
  </si>
  <si>
    <t>Факт</t>
  </si>
  <si>
    <t>%</t>
  </si>
  <si>
    <t>Кассадаги нақд пул ва бошқа тўлов ҳужжатлари</t>
  </si>
  <si>
    <t>Банкнинг Марказий банкдаги ҳамда бошқа банклардаги маблағлари</t>
  </si>
  <si>
    <t>Қимматли қоғозлар ва уларга қилинган  инвестициялар</t>
  </si>
  <si>
    <t>Кредит ва лизинг операциялари</t>
  </si>
  <si>
    <t>Яратилган захира колдиги</t>
  </si>
  <si>
    <t>Асосий воситалар ва номоддий активлар</t>
  </si>
  <si>
    <t>Бошқа активлар</t>
  </si>
  <si>
    <t>ИТОГО</t>
  </si>
  <si>
    <t>ПАССИВ</t>
  </si>
  <si>
    <t>Жами депозитлар</t>
  </si>
  <si>
    <t>Бошқа банклар ва молиявий ташкилотларнинг ҳисобварақлари</t>
  </si>
  <si>
    <t>Кредит ва лизинг операциялари бўйича мажбуриятлар</t>
  </si>
  <si>
    <t>Бошқа мажбуриятлар</t>
  </si>
  <si>
    <t>Даромад ва харажатлар</t>
  </si>
  <si>
    <t>(минг сумда)</t>
  </si>
  <si>
    <t>Кўрсаткичлар</t>
  </si>
  <si>
    <t>Режа</t>
  </si>
  <si>
    <t>Режа бажарилиши
( фоизда - % )</t>
  </si>
  <si>
    <t>Жами даромад</t>
  </si>
  <si>
    <t>Фоизли даромад</t>
  </si>
  <si>
    <t>Фоизсиз  даромад</t>
  </si>
  <si>
    <t>Жами харажат</t>
  </si>
  <si>
    <t>Фоизли харажат</t>
  </si>
  <si>
    <t>Фоизсиз харажат</t>
  </si>
  <si>
    <t>Операцион харажат жами шундан:</t>
  </si>
  <si>
    <t>Иш ҳақи ва бошқа харажатлар</t>
  </si>
  <si>
    <t>Ижара ва таъминот харажатлари</t>
  </si>
  <si>
    <t>Хизмат сафари ва транспорт харажатлари:</t>
  </si>
  <si>
    <t>Маъмурий  харажатлар:</t>
  </si>
  <si>
    <t>Репрезентация ва хайрия</t>
  </si>
  <si>
    <t>Эскириш харажатлари</t>
  </si>
  <si>
    <t>Суғурта, солиқ ва бошқа харажатлар</t>
  </si>
  <si>
    <t>Активлар бўйича яратилган заҳира</t>
  </si>
  <si>
    <t>Фойда солиғи</t>
  </si>
  <si>
    <t>Ф о й д а с и</t>
  </si>
  <si>
    <t xml:space="preserve">Смета Капитальных затрат     </t>
  </si>
  <si>
    <t>(тыс сум)</t>
  </si>
  <si>
    <t>Статьи  Капитальных затрат</t>
  </si>
  <si>
    <t>План на 2025г.</t>
  </si>
  <si>
    <t>Факт за 2025 г</t>
  </si>
  <si>
    <t>Выполнение (%)</t>
  </si>
  <si>
    <t xml:space="preserve">Капитальный ремонт Административного здания АКБ Туронбанка г.Ташкент </t>
  </si>
  <si>
    <t>Капитальный ремонт административного здания АКБ Туронбанк Самарканд БХМ</t>
  </si>
  <si>
    <t>Всего Капитальных затрат</t>
  </si>
  <si>
    <t>минг.сум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</si>
</sst>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"/>
    <numFmt numFmtId="167" formatCode="#,##0.0"/>
    <numFmt numFmtId="168" formatCode="#,##0_ ;\-#,##0\ "/>
    <numFmt numFmtId="169" formatCode="_-* #,##0.0_-;\-* #,##0.0_-;_-* &quot;-&quot;??_-;_-@_-"/>
    <numFmt numFmtId="170" formatCode="_-* #,##0.0\ _₽_-;\-* #,##0.0\ _₽_-;_-* &quot;-&quot;?\ _₽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DD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0" borderId="0" xfId="3" applyFont="1" applyProtection="1">
      <protection locked="0" hidden="1"/>
    </xf>
    <xf numFmtId="164" fontId="4" fillId="2" borderId="0" xfId="1" applyNumberFormat="1" applyFont="1" applyFill="1" applyBorder="1" applyAlignment="1" applyProtection="1">
      <alignment horizontal="right"/>
      <protection locked="0" hidden="1"/>
    </xf>
    <xf numFmtId="165" fontId="4" fillId="2" borderId="0" xfId="3" applyNumberFormat="1" applyFont="1" applyFill="1" applyAlignment="1" applyProtection="1">
      <alignment horizontal="right"/>
      <protection locked="0" hidden="1"/>
    </xf>
    <xf numFmtId="0" fontId="5" fillId="3" borderId="1" xfId="3" applyFont="1" applyFill="1" applyBorder="1" applyAlignment="1" applyProtection="1">
      <alignment horizontal="center" vertical="center"/>
      <protection locked="0" hidden="1"/>
    </xf>
    <xf numFmtId="16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4" borderId="2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3" borderId="1" xfId="3" applyFont="1" applyFill="1" applyBorder="1" applyAlignment="1" applyProtection="1">
      <alignment horizontal="center" vertical="center"/>
      <protection locked="0"/>
    </xf>
    <xf numFmtId="9" fontId="5" fillId="3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4" fontId="7" fillId="0" borderId="3" xfId="0" applyNumberFormat="1" applyFont="1" applyBorder="1"/>
    <xf numFmtId="10" fontId="7" fillId="0" borderId="3" xfId="2" applyNumberFormat="1" applyFont="1" applyBorder="1"/>
    <xf numFmtId="0" fontId="11" fillId="0" borderId="3" xfId="0" applyFont="1" applyBorder="1" applyAlignment="1">
      <alignment vertical="center"/>
    </xf>
    <xf numFmtId="4" fontId="8" fillId="0" borderId="3" xfId="0" applyNumberFormat="1" applyFont="1" applyBorder="1"/>
    <xf numFmtId="10" fontId="8" fillId="0" borderId="3" xfId="2" applyNumberFormat="1" applyFont="1" applyBorder="1"/>
    <xf numFmtId="0" fontId="12" fillId="0" borderId="3" xfId="0" applyFont="1" applyBorder="1" applyAlignment="1">
      <alignment horizontal="right" vertical="center"/>
    </xf>
    <xf numFmtId="4" fontId="13" fillId="0" borderId="3" xfId="0" applyNumberFormat="1" applyFont="1" applyBorder="1"/>
    <xf numFmtId="10" fontId="13" fillId="0" borderId="3" xfId="2" applyNumberFormat="1" applyFont="1" applyBorder="1"/>
    <xf numFmtId="167" fontId="0" fillId="0" borderId="0" xfId="0" applyNumberFormat="1"/>
    <xf numFmtId="166" fontId="8" fillId="0" borderId="0" xfId="0" applyNumberFormat="1" applyFont="1"/>
    <xf numFmtId="10" fontId="7" fillId="0" borderId="3" xfId="2" applyNumberFormat="1" applyFont="1" applyFill="1" applyBorder="1"/>
    <xf numFmtId="0" fontId="7" fillId="0" borderId="0" xfId="0" applyFont="1" applyAlignment="1">
      <alignment horizontal="center"/>
    </xf>
    <xf numFmtId="168" fontId="14" fillId="6" borderId="6" xfId="5" applyNumberFormat="1" applyFont="1" applyFill="1" applyBorder="1" applyAlignment="1" applyProtection="1">
      <alignment horizontal="center" vertical="center" wrapText="1"/>
      <protection locked="0"/>
    </xf>
    <xf numFmtId="9" fontId="14" fillId="6" borderId="6" xfId="2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167" fontId="14" fillId="7" borderId="9" xfId="5" applyNumberFormat="1" applyFont="1" applyFill="1" applyBorder="1" applyAlignment="1" applyProtection="1">
      <alignment horizontal="center" vertical="center" wrapText="1"/>
      <protection locked="0"/>
    </xf>
    <xf numFmtId="169" fontId="6" fillId="4" borderId="1" xfId="1" applyNumberFormat="1" applyFont="1" applyFill="1" applyBorder="1" applyAlignment="1">
      <alignment horizontal="right" vertical="center" indent="2"/>
    </xf>
    <xf numFmtId="165" fontId="6" fillId="4" borderId="1" xfId="2" applyNumberFormat="1" applyFont="1" applyFill="1" applyBorder="1" applyAlignment="1">
      <alignment horizontal="right" vertical="center" indent="2"/>
    </xf>
    <xf numFmtId="9" fontId="14" fillId="7" borderId="9" xfId="2" applyFont="1" applyFill="1" applyBorder="1" applyAlignment="1" applyProtection="1">
      <alignment horizontal="center" vertical="center" wrapText="1"/>
      <protection locked="0"/>
    </xf>
    <xf numFmtId="4" fontId="8" fillId="8" borderId="3" xfId="0" applyNumberFormat="1" applyFont="1" applyFill="1" applyBorder="1"/>
    <xf numFmtId="10" fontId="8" fillId="8" borderId="3" xfId="2" applyNumberFormat="1" applyFont="1" applyFill="1" applyBorder="1"/>
    <xf numFmtId="43" fontId="0" fillId="0" borderId="0" xfId="1" applyFont="1"/>
    <xf numFmtId="165" fontId="0" fillId="0" borderId="0" xfId="2" applyNumberFormat="1" applyFont="1"/>
    <xf numFmtId="170" fontId="0" fillId="0" borderId="0" xfId="0" applyNumberForma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8" fontId="14" fillId="6" borderId="4" xfId="5" applyNumberFormat="1" applyFont="1" applyFill="1" applyBorder="1" applyAlignment="1" applyProtection="1">
      <alignment horizontal="center" vertical="center"/>
      <protection locked="0"/>
    </xf>
    <xf numFmtId="168" fontId="14" fillId="6" borderId="5" xfId="5" applyNumberFormat="1" applyFont="1" applyFill="1" applyBorder="1" applyAlignment="1" applyProtection="1">
      <alignment horizontal="center" vertical="center"/>
      <protection locked="0"/>
    </xf>
    <xf numFmtId="168" fontId="14" fillId="7" borderId="7" xfId="5" applyNumberFormat="1" applyFont="1" applyFill="1" applyBorder="1" applyAlignment="1" applyProtection="1">
      <alignment horizontal="center" vertical="center"/>
      <protection locked="0"/>
    </xf>
    <xf numFmtId="168" fontId="14" fillId="7" borderId="8" xfId="5" applyNumberFormat="1" applyFont="1" applyFill="1" applyBorder="1" applyAlignment="1" applyProtection="1">
      <alignment horizontal="center" vertical="center"/>
      <protection locked="0"/>
    </xf>
    <xf numFmtId="43" fontId="0" fillId="0" borderId="0" xfId="1" applyFont="1" applyFill="1"/>
  </cellXfs>
  <cellStyles count="6">
    <cellStyle name="Обычный" xfId="0" builtinId="0"/>
    <cellStyle name="Обычный 2" xfId="3" xr:uid="{FB921D18-AC07-4E20-87E7-639DFAF00F16}"/>
    <cellStyle name="Обычный 2 2 2 2" xfId="5" xr:uid="{2C47BE1F-DCC1-4D9B-95EF-5B5A435D63FC}"/>
    <cellStyle name="Обычный 3" xfId="4" xr:uid="{DF4F0906-6B1C-41F7-BBA5-D4200EB5452C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05A0-A038-4BD0-AC41-1E7BAA10DCFA}">
  <sheetPr>
    <tabColor rgb="FF92D050"/>
  </sheetPr>
  <dimension ref="A1:J18"/>
  <sheetViews>
    <sheetView tabSelected="1" workbookViewId="0">
      <selection activeCell="G6" sqref="G6"/>
    </sheetView>
  </sheetViews>
  <sheetFormatPr defaultRowHeight="15" x14ac:dyDescent="0.25"/>
  <cols>
    <col min="1" max="1" width="63" customWidth="1"/>
    <col min="2" max="3" width="21.42578125" bestFit="1" customWidth="1"/>
    <col min="4" max="4" width="12.5703125" customWidth="1"/>
    <col min="7" max="7" width="18.42578125" bestFit="1" customWidth="1"/>
    <col min="8" max="8" width="16.85546875" bestFit="1" customWidth="1"/>
  </cols>
  <sheetData>
    <row r="1" spans="1:10" ht="15.75" x14ac:dyDescent="0.25">
      <c r="A1" s="42" t="s">
        <v>0</v>
      </c>
      <c r="B1" s="42"/>
      <c r="C1" s="42"/>
      <c r="D1" s="42"/>
      <c r="E1" s="42"/>
      <c r="F1" s="42"/>
    </row>
    <row r="3" spans="1:10" ht="15.75" thickBot="1" x14ac:dyDescent="0.3">
      <c r="A3" s="1"/>
      <c r="B3" s="2"/>
      <c r="C3" s="2"/>
      <c r="D3" s="3" t="s">
        <v>49</v>
      </c>
    </row>
    <row r="4" spans="1:10" ht="16.5" thickBot="1" x14ac:dyDescent="0.3">
      <c r="A4" s="4" t="s">
        <v>1</v>
      </c>
      <c r="B4" s="5" t="s">
        <v>2</v>
      </c>
      <c r="C4" s="5" t="s">
        <v>3</v>
      </c>
      <c r="D4" s="6" t="s">
        <v>4</v>
      </c>
    </row>
    <row r="5" spans="1:10" x14ac:dyDescent="0.25">
      <c r="A5" t="s">
        <v>5</v>
      </c>
      <c r="B5" s="23">
        <v>641353055.12948263</v>
      </c>
      <c r="C5" s="39">
        <v>542602923</v>
      </c>
      <c r="D5" s="40">
        <f>+C5/B5</f>
        <v>0.84602843731749899</v>
      </c>
    </row>
    <row r="6" spans="1:10" x14ac:dyDescent="0.25">
      <c r="A6" t="s">
        <v>6</v>
      </c>
      <c r="B6" s="23">
        <v>1222216017.8043067</v>
      </c>
      <c r="C6" s="39">
        <v>1307902099</v>
      </c>
      <c r="D6" s="40">
        <f t="shared" ref="D6:D11" si="0">+C6/B6</f>
        <v>1.0701071495934305</v>
      </c>
    </row>
    <row r="7" spans="1:10" x14ac:dyDescent="0.25">
      <c r="A7" t="s">
        <v>7</v>
      </c>
      <c r="B7" s="23">
        <v>1536023159.526453</v>
      </c>
      <c r="C7" s="39">
        <v>1310534040</v>
      </c>
      <c r="D7" s="40">
        <f t="shared" si="0"/>
        <v>0.8531994012408185</v>
      </c>
    </row>
    <row r="8" spans="1:10" x14ac:dyDescent="0.25">
      <c r="A8" t="s">
        <v>8</v>
      </c>
      <c r="B8" s="23">
        <v>13107657999.960493</v>
      </c>
      <c r="C8" s="39">
        <v>12582346553</v>
      </c>
      <c r="D8" s="40">
        <f t="shared" si="0"/>
        <v>0.95992331757800853</v>
      </c>
    </row>
    <row r="9" spans="1:10" x14ac:dyDescent="0.25">
      <c r="A9" t="s">
        <v>9</v>
      </c>
      <c r="B9" s="23">
        <v>-165758727.35082528</v>
      </c>
      <c r="C9" s="48">
        <v>-146415462</v>
      </c>
      <c r="D9" s="40">
        <f t="shared" si="0"/>
        <v>0.88330469435925618</v>
      </c>
    </row>
    <row r="10" spans="1:10" x14ac:dyDescent="0.25">
      <c r="A10" t="s">
        <v>10</v>
      </c>
      <c r="B10" s="23">
        <v>940601022.64676297</v>
      </c>
      <c r="C10" s="39">
        <v>485123386</v>
      </c>
      <c r="D10" s="40">
        <f t="shared" si="0"/>
        <v>0.51575893957132679</v>
      </c>
      <c r="G10" s="41"/>
      <c r="J10" s="23"/>
    </row>
    <row r="11" spans="1:10" ht="15.75" thickBot="1" x14ac:dyDescent="0.3">
      <c r="A11" t="s">
        <v>11</v>
      </c>
      <c r="B11" s="23">
        <v>1004320434.7171988</v>
      </c>
      <c r="C11" s="39">
        <v>1472668369</v>
      </c>
      <c r="D11" s="40">
        <f t="shared" si="0"/>
        <v>1.4663331722556066</v>
      </c>
      <c r="H11" s="41"/>
      <c r="J11" s="23"/>
    </row>
    <row r="12" spans="1:10" ht="16.5" thickBot="1" x14ac:dyDescent="0.3">
      <c r="A12" s="7" t="s">
        <v>12</v>
      </c>
      <c r="B12" s="34">
        <f>SUM(B5:B11)</f>
        <v>18286412962.433872</v>
      </c>
      <c r="C12" s="34">
        <f>SUM(C5:C11)</f>
        <v>17554761908</v>
      </c>
      <c r="D12" s="35">
        <f t="shared" ref="D12:D18" si="1">+C12/B12</f>
        <v>0.95998936172244842</v>
      </c>
      <c r="G12" s="8"/>
    </row>
    <row r="13" spans="1:10" ht="16.5" thickBot="1" x14ac:dyDescent="0.3">
      <c r="A13" s="9" t="s">
        <v>13</v>
      </c>
      <c r="B13" s="5" t="s">
        <v>2</v>
      </c>
      <c r="C13" s="5" t="s">
        <v>3</v>
      </c>
      <c r="D13" s="10" t="s">
        <v>4</v>
      </c>
    </row>
    <row r="14" spans="1:10" x14ac:dyDescent="0.25">
      <c r="A14" t="s">
        <v>14</v>
      </c>
      <c r="B14" s="23">
        <v>5609650245.4451027</v>
      </c>
      <c r="C14" s="39">
        <v>4757239696</v>
      </c>
      <c r="D14" s="40">
        <f t="shared" ref="D14:D17" si="2">+C14/B14</f>
        <v>0.84804568695931815</v>
      </c>
    </row>
    <row r="15" spans="1:10" x14ac:dyDescent="0.25">
      <c r="A15" t="s">
        <v>15</v>
      </c>
      <c r="B15" s="23">
        <v>1947176575.7507994</v>
      </c>
      <c r="C15" s="39">
        <v>1830287300</v>
      </c>
      <c r="D15" s="40">
        <f t="shared" si="2"/>
        <v>0.93996986343894939</v>
      </c>
    </row>
    <row r="16" spans="1:10" x14ac:dyDescent="0.25">
      <c r="A16" t="s">
        <v>16</v>
      </c>
      <c r="B16" s="23">
        <v>8232706899.0892735</v>
      </c>
      <c r="C16" s="39">
        <v>8360837440</v>
      </c>
      <c r="D16" s="40">
        <f t="shared" si="2"/>
        <v>1.0155635980341897</v>
      </c>
    </row>
    <row r="17" spans="1:8" ht="15.75" thickBot="1" x14ac:dyDescent="0.3">
      <c r="A17" t="s">
        <v>17</v>
      </c>
      <c r="B17" s="23">
        <v>537296925.98243558</v>
      </c>
      <c r="C17" s="39">
        <v>680248757</v>
      </c>
      <c r="D17" s="40">
        <f t="shared" si="2"/>
        <v>1.2660574146337802</v>
      </c>
    </row>
    <row r="18" spans="1:8" ht="16.5" thickBot="1" x14ac:dyDescent="0.3">
      <c r="A18" s="7" t="s">
        <v>12</v>
      </c>
      <c r="B18" s="34">
        <f>SUM(B14:B17)</f>
        <v>16326830646.267611</v>
      </c>
      <c r="C18" s="34">
        <f>SUM(C14:C17)</f>
        <v>15628613193</v>
      </c>
      <c r="D18" s="35">
        <f t="shared" si="1"/>
        <v>0.95723496688396004</v>
      </c>
      <c r="G18" s="8"/>
      <c r="H18" s="41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7EA0-41F2-40B5-BFC0-E0C0E0B4B197}">
  <sheetPr>
    <tabColor rgb="FF92D050"/>
  </sheetPr>
  <dimension ref="A1:F20"/>
  <sheetViews>
    <sheetView workbookViewId="0">
      <selection activeCell="C23" sqref="C23"/>
    </sheetView>
  </sheetViews>
  <sheetFormatPr defaultColWidth="9.140625" defaultRowHeight="20.25" x14ac:dyDescent="0.3"/>
  <cols>
    <col min="1" max="1" width="70" style="11" customWidth="1"/>
    <col min="2" max="2" width="29.85546875" style="11" bestFit="1" customWidth="1"/>
    <col min="3" max="3" width="25.85546875" style="11" bestFit="1" customWidth="1"/>
    <col min="4" max="4" width="18.5703125" style="11" customWidth="1"/>
    <col min="5" max="5" width="9.140625" style="11"/>
    <col min="6" max="6" width="9.85546875" style="11" bestFit="1" customWidth="1"/>
    <col min="7" max="16384" width="9.140625" style="11"/>
  </cols>
  <sheetData>
    <row r="1" spans="1:6" x14ac:dyDescent="0.3">
      <c r="A1" s="43" t="s">
        <v>18</v>
      </c>
      <c r="B1" s="43"/>
      <c r="C1" s="43"/>
      <c r="D1" s="43"/>
      <c r="E1" s="43"/>
      <c r="F1" s="43"/>
    </row>
    <row r="2" spans="1:6" x14ac:dyDescent="0.3">
      <c r="D2" s="12" t="s">
        <v>19</v>
      </c>
    </row>
    <row r="3" spans="1:6" ht="81" x14ac:dyDescent="0.3">
      <c r="A3" s="13" t="s">
        <v>20</v>
      </c>
      <c r="B3" s="13" t="s">
        <v>21</v>
      </c>
      <c r="C3" s="13" t="s">
        <v>3</v>
      </c>
      <c r="D3" s="13" t="s">
        <v>22</v>
      </c>
    </row>
    <row r="4" spans="1:6" x14ac:dyDescent="0.3">
      <c r="A4" s="14" t="s">
        <v>23</v>
      </c>
      <c r="B4" s="15">
        <v>365385971.3295188</v>
      </c>
      <c r="C4" s="15">
        <v>526008433.84684992</v>
      </c>
      <c r="D4" s="16">
        <v>1.4395966871220562</v>
      </c>
      <c r="F4" s="24"/>
    </row>
    <row r="5" spans="1:6" x14ac:dyDescent="0.3">
      <c r="A5" s="17" t="s">
        <v>24</v>
      </c>
      <c r="B5" s="18">
        <v>297058153.94840449</v>
      </c>
      <c r="C5" s="18">
        <v>395942557.03479993</v>
      </c>
      <c r="D5" s="19">
        <v>1.3328789389284716</v>
      </c>
    </row>
    <row r="6" spans="1:6" x14ac:dyDescent="0.3">
      <c r="A6" s="17" t="s">
        <v>25</v>
      </c>
      <c r="B6" s="18">
        <v>68327817.381114304</v>
      </c>
      <c r="C6" s="18">
        <v>130065876.81204998</v>
      </c>
      <c r="D6" s="19">
        <v>1.9035567327809886</v>
      </c>
    </row>
    <row r="7" spans="1:6" x14ac:dyDescent="0.3">
      <c r="A7" s="14" t="s">
        <v>26</v>
      </c>
      <c r="B7" s="15">
        <v>356069150.66021782</v>
      </c>
      <c r="C7" s="15">
        <v>518752019.24908012</v>
      </c>
      <c r="D7" s="16">
        <v>1.4568856029431876</v>
      </c>
    </row>
    <row r="8" spans="1:6" x14ac:dyDescent="0.3">
      <c r="A8" s="17" t="s">
        <v>27</v>
      </c>
      <c r="B8" s="18">
        <v>220304475.80471259</v>
      </c>
      <c r="C8" s="18">
        <v>294454523.83908999</v>
      </c>
      <c r="D8" s="19">
        <v>1.3365798527856838</v>
      </c>
    </row>
    <row r="9" spans="1:6" x14ac:dyDescent="0.3">
      <c r="A9" s="17" t="s">
        <v>28</v>
      </c>
      <c r="B9" s="18">
        <v>16613923.251414541</v>
      </c>
      <c r="C9" s="18">
        <v>21485310.063289996</v>
      </c>
      <c r="D9" s="19">
        <v>1.2932111060198075</v>
      </c>
    </row>
    <row r="10" spans="1:6" x14ac:dyDescent="0.3">
      <c r="A10" s="14" t="s">
        <v>29</v>
      </c>
      <c r="B10" s="15">
        <f>+SUM(B11:B17)</f>
        <v>80964994.685349643</v>
      </c>
      <c r="C10" s="15">
        <f>+SUM(C11:C17)</f>
        <v>113994038.41821001</v>
      </c>
      <c r="D10" s="25">
        <f>C10/B10</f>
        <v>1.4079422701282147</v>
      </c>
    </row>
    <row r="11" spans="1:6" x14ac:dyDescent="0.3">
      <c r="A11" s="20" t="s">
        <v>30</v>
      </c>
      <c r="B11" s="21">
        <v>42773112.251433127</v>
      </c>
      <c r="C11" s="21">
        <v>68078075.848720014</v>
      </c>
      <c r="D11" s="22">
        <v>1.5916091269799764</v>
      </c>
    </row>
    <row r="12" spans="1:6" x14ac:dyDescent="0.3">
      <c r="A12" s="20" t="s">
        <v>31</v>
      </c>
      <c r="B12" s="21">
        <v>10985662.982538501</v>
      </c>
      <c r="C12" s="21">
        <v>14038539.360140001</v>
      </c>
      <c r="D12" s="22">
        <v>1.2778964166708908</v>
      </c>
    </row>
    <row r="13" spans="1:6" x14ac:dyDescent="0.3">
      <c r="A13" s="20" t="s">
        <v>32</v>
      </c>
      <c r="B13" s="21">
        <v>1730215.4605259632</v>
      </c>
      <c r="C13" s="21">
        <v>2014945.0731700002</v>
      </c>
      <c r="D13" s="22">
        <v>1.1645630958340198</v>
      </c>
    </row>
    <row r="14" spans="1:6" x14ac:dyDescent="0.3">
      <c r="A14" s="20" t="s">
        <v>33</v>
      </c>
      <c r="B14" s="21">
        <v>3444099.4843581491</v>
      </c>
      <c r="C14" s="21">
        <v>6030879.4759400003</v>
      </c>
      <c r="D14" s="22">
        <v>1.7510758627414997</v>
      </c>
    </row>
    <row r="15" spans="1:6" x14ac:dyDescent="0.3">
      <c r="A15" s="20" t="s">
        <v>34</v>
      </c>
      <c r="B15" s="21">
        <v>5600146.4890696323</v>
      </c>
      <c r="C15" s="21">
        <v>7272202.742370001</v>
      </c>
      <c r="D15" s="22">
        <v>1.2985736634861049</v>
      </c>
    </row>
    <row r="16" spans="1:6" x14ac:dyDescent="0.3">
      <c r="A16" s="20" t="s">
        <v>35</v>
      </c>
      <c r="B16" s="21">
        <v>10881357.461085932</v>
      </c>
      <c r="C16" s="21">
        <v>11774672.222229997</v>
      </c>
      <c r="D16" s="22">
        <v>1.0820958933054767</v>
      </c>
    </row>
    <row r="17" spans="1:4" x14ac:dyDescent="0.3">
      <c r="A17" s="20" t="s">
        <v>36</v>
      </c>
      <c r="B17" s="21">
        <v>5550400.5563383345</v>
      </c>
      <c r="C17" s="21">
        <v>4784723.6956399996</v>
      </c>
      <c r="D17" s="22">
        <v>0.86205016143853574</v>
      </c>
    </row>
    <row r="18" spans="1:4" x14ac:dyDescent="0.3">
      <c r="A18" s="17" t="s">
        <v>37</v>
      </c>
      <c r="B18" s="37">
        <v>34816315.550285697</v>
      </c>
      <c r="C18" s="37">
        <v>86874085.619179994</v>
      </c>
      <c r="D18" s="38">
        <v>2.4952119213679151</v>
      </c>
    </row>
    <row r="19" spans="1:4" x14ac:dyDescent="0.3">
      <c r="A19" s="17" t="s">
        <v>38</v>
      </c>
      <c r="B19" s="18">
        <v>2516988.6904553762</v>
      </c>
      <c r="C19" s="18">
        <v>1875080.3481100001</v>
      </c>
      <c r="D19" s="19">
        <v>0.74496971528734146</v>
      </c>
    </row>
    <row r="20" spans="1:4" x14ac:dyDescent="0.3">
      <c r="A20" s="14" t="s">
        <v>39</v>
      </c>
      <c r="B20" s="15">
        <v>9316820.6693009734</v>
      </c>
      <c r="C20" s="15">
        <v>7256414.5977697968</v>
      </c>
      <c r="D20" s="16">
        <v>0.77885094661956544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3A94-13CB-496F-9B15-2F5246063E0C}">
  <sheetPr>
    <tabColor rgb="FF92D050"/>
  </sheetPr>
  <dimension ref="A1:F6"/>
  <sheetViews>
    <sheetView workbookViewId="0">
      <selection activeCell="B17" sqref="B17"/>
    </sheetView>
  </sheetViews>
  <sheetFormatPr defaultColWidth="9" defaultRowHeight="20.25" x14ac:dyDescent="0.3"/>
  <cols>
    <col min="1" max="1" width="9.42578125" style="11" customWidth="1"/>
    <col min="2" max="2" width="31.7109375" style="11" customWidth="1"/>
    <col min="3" max="3" width="20.42578125" style="11" customWidth="1"/>
    <col min="4" max="4" width="19.42578125" style="11" customWidth="1"/>
    <col min="5" max="5" width="17.140625" style="11" customWidth="1"/>
    <col min="6" max="12" width="9" style="11"/>
    <col min="13" max="13" width="10.28515625" style="11" bestFit="1" customWidth="1"/>
    <col min="14" max="16384" width="9" style="11"/>
  </cols>
  <sheetData>
    <row r="1" spans="1:6" x14ac:dyDescent="0.3">
      <c r="A1" s="43" t="s">
        <v>40</v>
      </c>
      <c r="B1" s="43"/>
      <c r="C1" s="43"/>
      <c r="D1" s="43"/>
      <c r="E1" s="43"/>
      <c r="F1" s="43"/>
    </row>
    <row r="2" spans="1:6" ht="21" thickBot="1" x14ac:dyDescent="0.35">
      <c r="A2" s="26"/>
      <c r="B2" s="26"/>
      <c r="C2" s="26"/>
      <c r="D2" s="26"/>
      <c r="E2" s="26" t="s">
        <v>41</v>
      </c>
      <c r="F2" s="26"/>
    </row>
    <row r="3" spans="1:6" ht="40.5" x14ac:dyDescent="0.3">
      <c r="A3" s="44" t="s">
        <v>42</v>
      </c>
      <c r="B3" s="45"/>
      <c r="C3" s="27" t="s">
        <v>43</v>
      </c>
      <c r="D3" s="27" t="s">
        <v>44</v>
      </c>
      <c r="E3" s="28" t="s">
        <v>45</v>
      </c>
    </row>
    <row r="4" spans="1:6" ht="81" x14ac:dyDescent="0.3">
      <c r="A4" s="29">
        <v>1</v>
      </c>
      <c r="B4" s="30" t="s">
        <v>46</v>
      </c>
      <c r="C4" s="31">
        <v>71976000</v>
      </c>
      <c r="D4" s="31"/>
      <c r="E4" s="32">
        <f>D4/C4</f>
        <v>0</v>
      </c>
    </row>
    <row r="5" spans="1:6" ht="81" x14ac:dyDescent="0.3">
      <c r="A5" s="29">
        <v>2</v>
      </c>
      <c r="B5" s="30" t="s">
        <v>47</v>
      </c>
      <c r="C5" s="31">
        <v>1200000</v>
      </c>
      <c r="D5" s="31"/>
      <c r="E5" s="32">
        <f>D5/C5</f>
        <v>0</v>
      </c>
    </row>
    <row r="6" spans="1:6" ht="21" thickBot="1" x14ac:dyDescent="0.35">
      <c r="A6" s="46" t="s">
        <v>48</v>
      </c>
      <c r="B6" s="47"/>
      <c r="C6" s="33">
        <f>SUM(C4:C5)</f>
        <v>73176000</v>
      </c>
      <c r="D6" s="33">
        <f>SUM(D4:D5)</f>
        <v>0</v>
      </c>
      <c r="E6" s="36">
        <f>D6/C6</f>
        <v>0</v>
      </c>
    </row>
  </sheetData>
  <mergeCells count="3">
    <mergeCell ref="A1:F1"/>
    <mergeCell ref="A3:B3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Asilbek Abduqahhorov</dc:creator>
  <cp:lastModifiedBy>Asilbek Abduqahhorov</cp:lastModifiedBy>
  <dcterms:created xsi:type="dcterms:W3CDTF">2025-10-30T10:42:19Z</dcterms:created>
  <dcterms:modified xsi:type="dcterms:W3CDTF">2026-01-27T06:03:26Z</dcterms:modified>
</cp:coreProperties>
</file>