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ish fayllar\Jobir akaga\"/>
    </mc:Choice>
  </mc:AlternateContent>
  <xr:revisionPtr revIDLastSave="0" documentId="13_ncr:1_{5EE7F024-CE0F-4D36-B797-5C3F68F66ED5}" xr6:coauthVersionLast="47" xr6:coauthVersionMax="47" xr10:uidLastSave="{00000000-0000-0000-0000-000000000000}"/>
  <bookViews>
    <workbookView xWindow="-120" yWindow="-120" windowWidth="29040" windowHeight="15720" activeTab="2" xr2:uid="{91F05746-26E7-4B6D-B34D-8AFFE7C39340}"/>
  </bookViews>
  <sheets>
    <sheet name="Форма 1" sheetId="1" r:id="rId1"/>
    <sheet name="Форма 2" sheetId="2" r:id="rId2"/>
    <sheet name="Форма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C6" i="3"/>
  <c r="E5" i="3"/>
  <c r="E4" i="3"/>
  <c r="E6" i="3" s="1"/>
  <c r="D6" i="2" l="1"/>
  <c r="D5" i="2"/>
  <c r="D4" i="2"/>
  <c r="B10" i="2"/>
  <c r="C10" i="2"/>
  <c r="D17" i="1" l="1"/>
  <c r="D16" i="1"/>
  <c r="D15" i="1"/>
  <c r="D14" i="1"/>
  <c r="C18" i="1"/>
  <c r="G18" i="1" s="1"/>
  <c r="D11" i="1"/>
  <c r="D10" i="1"/>
  <c r="D9" i="1"/>
  <c r="D8" i="1"/>
  <c r="D7" i="1"/>
  <c r="D6" i="1"/>
  <c r="D5" i="1"/>
  <c r="C12" i="1"/>
  <c r="G12" i="1" s="1"/>
  <c r="B18" i="1"/>
  <c r="B12" i="1"/>
  <c r="D18" i="1" l="1"/>
  <c r="D12" i="1"/>
  <c r="D18" i="2" l="1"/>
</calcChain>
</file>

<file path=xl/sharedStrings.xml><?xml version="1.0" encoding="utf-8"?>
<sst xmlns="http://schemas.openxmlformats.org/spreadsheetml/2006/main" count="55" uniqueCount="50">
  <si>
    <t>Выполнение плана балансовых показателей</t>
  </si>
  <si>
    <t>млрд.сум</t>
  </si>
  <si>
    <t>АКТИВ</t>
  </si>
  <si>
    <t>План</t>
  </si>
  <si>
    <t>Факт</t>
  </si>
  <si>
    <t>%</t>
  </si>
  <si>
    <t>ИТОГО</t>
  </si>
  <si>
    <t>ПАССИВ</t>
  </si>
  <si>
    <t>Статьи  Капитальных затрат</t>
  </si>
  <si>
    <t>Выполнение (%)</t>
  </si>
  <si>
    <t>Всего Капитальных затрат</t>
  </si>
  <si>
    <t>Кўрсаткичлар</t>
  </si>
  <si>
    <t>Режа бажарилиши
( фоизда - % )</t>
  </si>
  <si>
    <t>(минг сумда)</t>
  </si>
  <si>
    <t>Даромад ва харажатлар</t>
  </si>
  <si>
    <t>Иш ҳақи ва бошқа харажатлар</t>
  </si>
  <si>
    <t>Ижара ва таъминот харажатлари</t>
  </si>
  <si>
    <t>Хизмат сафари ва транспорт харажатлари:</t>
  </si>
  <si>
    <t>Маъмурий  харажатлар:</t>
  </si>
  <si>
    <t>Репрезентация ва хайрия</t>
  </si>
  <si>
    <t>Эскириш харажатлари</t>
  </si>
  <si>
    <t>Суғурта, солиқ ва бошқа харажатлар</t>
  </si>
  <si>
    <t>Ф о й д а с и</t>
  </si>
  <si>
    <t>Жами даромад</t>
  </si>
  <si>
    <t>Фоизсиз  даромад</t>
  </si>
  <si>
    <t>Фоизли даромад</t>
  </si>
  <si>
    <t>Жами харажат</t>
  </si>
  <si>
    <t>Фоизли харажат</t>
  </si>
  <si>
    <t>Фоизсиз харажат</t>
  </si>
  <si>
    <t>Операцион харажат жами шундан:</t>
  </si>
  <si>
    <t>Фойда солиғи</t>
  </si>
  <si>
    <t>Активлар бўйича яратилган заҳира</t>
  </si>
  <si>
    <t>Режа</t>
  </si>
  <si>
    <t xml:space="preserve">Смета Капитальных затрат     </t>
  </si>
  <si>
    <t>(тыс сум)</t>
  </si>
  <si>
    <t xml:space="preserve">Капитальный ремонт Административного здания АКБ Туронбанка г.Ташкент </t>
  </si>
  <si>
    <t>Кассадаги нақд пул ва бошқа тўлов ҳужжатлари</t>
  </si>
  <si>
    <t>Банкнинг Марказий банкдаги ҳамда бошқа банклардаги маблағлари</t>
  </si>
  <si>
    <t>Қимматли қоғозлар ва уларга қилинган  инвестициялар</t>
  </si>
  <si>
    <t>Кредит ва лизинг операциялари</t>
  </si>
  <si>
    <t>Яратилган захира колдиги</t>
  </si>
  <si>
    <t>Асосий воситалар ва номоддий активлар</t>
  </si>
  <si>
    <t>Бошқа активлар</t>
  </si>
  <si>
    <t>Жами депозитлар</t>
  </si>
  <si>
    <t>Бошқа банклар ва молиявий ташкилотларнинг ҳисобварақлари</t>
  </si>
  <si>
    <t>Кредит ва лизинг операциялари бўйича мажбуриятлар</t>
  </si>
  <si>
    <t>Бошқа мажбуриятлар</t>
  </si>
  <si>
    <t>План на 2025г.</t>
  </si>
  <si>
    <t>Факт за 2025 г</t>
  </si>
  <si>
    <t>Капитальный ремонт административного здания АКБ Туронбанк Самарканд БХМ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</si>
</sst>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_ ;\-#,##0\ "/>
    <numFmt numFmtId="167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DDD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3" applyFont="1" applyProtection="1">
      <protection locked="0" hidden="1"/>
    </xf>
    <xf numFmtId="0" fontId="4" fillId="3" borderId="1" xfId="3" applyFont="1" applyFill="1" applyBorder="1" applyAlignment="1" applyProtection="1">
      <alignment horizontal="center" vertical="center"/>
      <protection locked="0" hidden="1"/>
    </xf>
    <xf numFmtId="164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4" borderId="2" xfId="4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right" vertical="center" indent="2"/>
    </xf>
    <xf numFmtId="9" fontId="5" fillId="4" borderId="1" xfId="2" applyFont="1" applyFill="1" applyBorder="1" applyAlignment="1">
      <alignment horizontal="right" vertical="center" indent="2"/>
    </xf>
    <xf numFmtId="0" fontId="4" fillId="3" borderId="1" xfId="3" applyFont="1" applyFill="1" applyBorder="1" applyAlignment="1" applyProtection="1">
      <alignment horizontal="center" vertical="center"/>
      <protection locked="0"/>
    </xf>
    <xf numFmtId="9" fontId="4" fillId="3" borderId="1" xfId="2" applyFont="1" applyFill="1" applyBorder="1" applyAlignment="1" applyProtection="1">
      <alignment horizontal="center" vertical="center" wrapText="1"/>
      <protection locked="0"/>
    </xf>
    <xf numFmtId="164" fontId="3" fillId="2" borderId="0" xfId="1" applyNumberFormat="1" applyFont="1" applyFill="1" applyBorder="1" applyAlignment="1" applyProtection="1">
      <alignment horizontal="right"/>
      <protection locked="0" hidden="1"/>
    </xf>
    <xf numFmtId="165" fontId="3" fillId="2" borderId="0" xfId="3" applyNumberFormat="1" applyFont="1" applyFill="1" applyAlignment="1" applyProtection="1">
      <alignment horizontal="right"/>
      <protection locked="0" hidden="1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vertical="center"/>
    </xf>
    <xf numFmtId="4" fontId="7" fillId="0" borderId="4" xfId="0" applyNumberFormat="1" applyFont="1" applyBorder="1"/>
    <xf numFmtId="10" fontId="7" fillId="0" borderId="4" xfId="2" applyNumberFormat="1" applyFont="1" applyBorder="1"/>
    <xf numFmtId="0" fontId="11" fillId="0" borderId="4" xfId="0" applyFont="1" applyBorder="1" applyAlignment="1">
      <alignment vertical="center"/>
    </xf>
    <xf numFmtId="4" fontId="8" fillId="0" borderId="4" xfId="0" applyNumberFormat="1" applyFont="1" applyBorder="1"/>
    <xf numFmtId="10" fontId="8" fillId="0" borderId="4" xfId="2" applyNumberFormat="1" applyFont="1" applyBorder="1"/>
    <xf numFmtId="0" fontId="12" fillId="0" borderId="4" xfId="0" applyFont="1" applyBorder="1" applyAlignment="1">
      <alignment horizontal="right" vertical="center"/>
    </xf>
    <xf numFmtId="4" fontId="13" fillId="0" borderId="4" xfId="0" applyNumberFormat="1" applyFont="1" applyBorder="1"/>
    <xf numFmtId="10" fontId="13" fillId="0" borderId="4" xfId="2" applyNumberFormat="1" applyFont="1" applyBorder="1"/>
    <xf numFmtId="0" fontId="8" fillId="7" borderId="4" xfId="0" applyFont="1" applyFill="1" applyBorder="1" applyAlignment="1">
      <alignment horizontal="center" vertical="center" wrapText="1"/>
    </xf>
    <xf numFmtId="166" fontId="14" fillId="5" borderId="7" xfId="5" applyNumberFormat="1" applyFont="1" applyFill="1" applyBorder="1" applyAlignment="1" applyProtection="1">
      <alignment horizontal="center" vertical="center" wrapText="1"/>
      <protection locked="0"/>
    </xf>
    <xf numFmtId="9" fontId="14" fillId="5" borderId="7" xfId="2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167" fontId="14" fillId="6" borderId="3" xfId="5" applyNumberFormat="1" applyFont="1" applyFill="1" applyBorder="1" applyAlignment="1" applyProtection="1">
      <alignment horizontal="center" vertical="center" wrapText="1"/>
      <protection locked="0"/>
    </xf>
    <xf numFmtId="9" fontId="14" fillId="6" borderId="3" xfId="2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64" fontId="0" fillId="0" borderId="0" xfId="0" applyNumberFormat="1"/>
    <xf numFmtId="9" fontId="0" fillId="0" borderId="0" xfId="2" applyFont="1"/>
    <xf numFmtId="165" fontId="4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15" fillId="0" borderId="4" xfId="0" applyNumberFormat="1" applyFont="1" applyBorder="1"/>
    <xf numFmtId="10" fontId="15" fillId="0" borderId="4" xfId="2" applyNumberFormat="1" applyFont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6" fontId="14" fillId="5" borderId="5" xfId="5" applyNumberFormat="1" applyFont="1" applyFill="1" applyBorder="1" applyAlignment="1" applyProtection="1">
      <alignment horizontal="center" vertical="center"/>
      <protection locked="0"/>
    </xf>
    <xf numFmtId="166" fontId="14" fillId="5" borderId="6" xfId="5" applyNumberFormat="1" applyFont="1" applyFill="1" applyBorder="1" applyAlignment="1" applyProtection="1">
      <alignment horizontal="center" vertical="center"/>
      <protection locked="0"/>
    </xf>
    <xf numFmtId="166" fontId="14" fillId="6" borderId="8" xfId="5" applyNumberFormat="1" applyFont="1" applyFill="1" applyBorder="1" applyAlignment="1" applyProtection="1">
      <alignment horizontal="center" vertical="center"/>
      <protection locked="0"/>
    </xf>
    <xf numFmtId="166" fontId="14" fillId="6" borderId="9" xfId="5" applyNumberFormat="1" applyFont="1" applyFill="1" applyBorder="1" applyAlignment="1" applyProtection="1">
      <alignment horizontal="center" vertical="center"/>
      <protection locked="0"/>
    </xf>
    <xf numFmtId="9" fontId="8" fillId="0" borderId="0" xfId="2" applyFont="1"/>
    <xf numFmtId="10" fontId="8" fillId="0" borderId="0" xfId="2" applyNumberFormat="1" applyFont="1"/>
  </cellXfs>
  <cellStyles count="6">
    <cellStyle name="Обычный" xfId="0" builtinId="0"/>
    <cellStyle name="Обычный 2" xfId="3" xr:uid="{0DD22991-11A2-4552-9EC0-FC723EF47C76}"/>
    <cellStyle name="Обычный 2 2 2 2" xfId="5" xr:uid="{81C7C301-79EF-48A7-8B8C-0DD51BFC7C6D}"/>
    <cellStyle name="Обычный 3" xfId="4" xr:uid="{7FBFAA7B-A3F1-4465-A465-BFBC29B9EE12}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54ECD-607A-445A-93AF-FD43FC7728BB}">
  <sheetPr>
    <tabColor rgb="FF92D050"/>
  </sheetPr>
  <dimension ref="A1:G18"/>
  <sheetViews>
    <sheetView workbookViewId="0">
      <selection activeCell="B5" sqref="B5"/>
    </sheetView>
  </sheetViews>
  <sheetFormatPr defaultRowHeight="15" x14ac:dyDescent="0.25"/>
  <cols>
    <col min="1" max="1" width="63" customWidth="1"/>
    <col min="2" max="2" width="17.28515625" customWidth="1"/>
    <col min="3" max="3" width="16.85546875" bestFit="1" customWidth="1"/>
    <col min="4" max="4" width="12.5703125" customWidth="1"/>
    <col min="7" max="7" width="18.42578125" bestFit="1" customWidth="1"/>
  </cols>
  <sheetData>
    <row r="1" spans="1:7" ht="15.75" x14ac:dyDescent="0.25">
      <c r="A1" s="38" t="s">
        <v>0</v>
      </c>
      <c r="B1" s="38"/>
      <c r="C1" s="38"/>
      <c r="D1" s="38"/>
      <c r="E1" s="38"/>
      <c r="F1" s="38"/>
    </row>
    <row r="3" spans="1:7" ht="15.75" thickBot="1" x14ac:dyDescent="0.3">
      <c r="A3" s="1"/>
      <c r="B3" s="9"/>
      <c r="C3" s="9"/>
      <c r="D3" s="10" t="s">
        <v>1</v>
      </c>
    </row>
    <row r="4" spans="1:7" ht="16.5" thickBot="1" x14ac:dyDescent="0.3">
      <c r="A4" s="2" t="s">
        <v>2</v>
      </c>
      <c r="B4" s="3" t="s">
        <v>3</v>
      </c>
      <c r="C4" s="3" t="s">
        <v>4</v>
      </c>
      <c r="D4" s="35" t="s">
        <v>5</v>
      </c>
    </row>
    <row r="5" spans="1:7" x14ac:dyDescent="0.25">
      <c r="A5" t="s">
        <v>36</v>
      </c>
      <c r="B5" s="32">
        <v>672.8</v>
      </c>
      <c r="C5">
        <v>471.1</v>
      </c>
      <c r="D5" s="34">
        <f>+C5/B5</f>
        <v>0.70020808561236636</v>
      </c>
    </row>
    <row r="6" spans="1:7" x14ac:dyDescent="0.25">
      <c r="A6" t="s">
        <v>37</v>
      </c>
      <c r="B6" s="32">
        <v>1354.8</v>
      </c>
      <c r="C6">
        <v>1800.3</v>
      </c>
      <c r="D6" s="34">
        <f t="shared" ref="D6:D18" si="0">+C6/B6</f>
        <v>1.328830823737821</v>
      </c>
    </row>
    <row r="7" spans="1:7" x14ac:dyDescent="0.25">
      <c r="A7" t="s">
        <v>38</v>
      </c>
      <c r="B7" s="32">
        <v>1479.8</v>
      </c>
      <c r="C7">
        <v>1567.8</v>
      </c>
      <c r="D7" s="34">
        <f t="shared" si="0"/>
        <v>1.0594674956075145</v>
      </c>
    </row>
    <row r="8" spans="1:7" x14ac:dyDescent="0.25">
      <c r="A8" t="s">
        <v>39</v>
      </c>
      <c r="B8" s="32">
        <v>13670.1</v>
      </c>
      <c r="C8">
        <v>13180.6</v>
      </c>
      <c r="D8" s="34">
        <f t="shared" si="0"/>
        <v>0.96419192251702623</v>
      </c>
    </row>
    <row r="9" spans="1:7" x14ac:dyDescent="0.25">
      <c r="A9" t="s">
        <v>40</v>
      </c>
      <c r="B9" s="32">
        <v>-180.3</v>
      </c>
      <c r="C9">
        <v>-151.4</v>
      </c>
      <c r="D9" s="34">
        <f t="shared" si="0"/>
        <v>0.83971159179145871</v>
      </c>
    </row>
    <row r="10" spans="1:7" x14ac:dyDescent="0.25">
      <c r="A10" t="s">
        <v>41</v>
      </c>
      <c r="B10" s="32">
        <v>999.2</v>
      </c>
      <c r="C10">
        <v>1040.3</v>
      </c>
      <c r="D10" s="34">
        <f t="shared" si="0"/>
        <v>1.0411329063250601</v>
      </c>
    </row>
    <row r="11" spans="1:7" ht="15.75" thickBot="1" x14ac:dyDescent="0.3">
      <c r="A11" t="s">
        <v>42</v>
      </c>
      <c r="B11" s="32">
        <v>1006.9314001202001</v>
      </c>
      <c r="C11">
        <v>1134.4000000000015</v>
      </c>
      <c r="D11" s="34">
        <f t="shared" si="0"/>
        <v>1.1265911459952338</v>
      </c>
    </row>
    <row r="12" spans="1:7" ht="16.5" thickBot="1" x14ac:dyDescent="0.3">
      <c r="A12" s="4" t="s">
        <v>6</v>
      </c>
      <c r="B12" s="5">
        <f>SUM(B5:B11)</f>
        <v>19003.331400120202</v>
      </c>
      <c r="C12" s="5">
        <f>SUM(C5:C11)</f>
        <v>19043.099999999999</v>
      </c>
      <c r="D12" s="6">
        <f t="shared" si="0"/>
        <v>1.0020927172737484</v>
      </c>
      <c r="F12">
        <v>19043.099999999999</v>
      </c>
      <c r="G12" s="33">
        <f>+F12-C12</f>
        <v>0</v>
      </c>
    </row>
    <row r="13" spans="1:7" ht="16.5" thickBot="1" x14ac:dyDescent="0.3">
      <c r="A13" s="7" t="s">
        <v>7</v>
      </c>
      <c r="B13" s="3" t="s">
        <v>3</v>
      </c>
      <c r="C13" s="3" t="s">
        <v>4</v>
      </c>
      <c r="D13" s="8" t="s">
        <v>5</v>
      </c>
    </row>
    <row r="14" spans="1:7" x14ac:dyDescent="0.25">
      <c r="A14" t="s">
        <v>43</v>
      </c>
      <c r="B14" s="32">
        <v>5750.2</v>
      </c>
      <c r="C14">
        <v>5712.6</v>
      </c>
      <c r="D14" s="34">
        <f t="shared" si="0"/>
        <v>0.9934610970053217</v>
      </c>
    </row>
    <row r="15" spans="1:7" x14ac:dyDescent="0.25">
      <c r="A15" t="s">
        <v>44</v>
      </c>
      <c r="B15" s="32">
        <v>2082</v>
      </c>
      <c r="C15">
        <v>1532.8</v>
      </c>
      <c r="D15" s="34">
        <f t="shared" si="0"/>
        <v>0.73621517771373679</v>
      </c>
    </row>
    <row r="16" spans="1:7" x14ac:dyDescent="0.25">
      <c r="A16" t="s">
        <v>45</v>
      </c>
      <c r="B16" s="32">
        <v>8532.1</v>
      </c>
      <c r="C16">
        <v>9122.6</v>
      </c>
      <c r="D16" s="34">
        <f t="shared" si="0"/>
        <v>1.069209221645316</v>
      </c>
    </row>
    <row r="17" spans="1:7" ht="15.75" thickBot="1" x14ac:dyDescent="0.3">
      <c r="A17" t="s">
        <v>46</v>
      </c>
      <c r="B17" s="32">
        <v>637.79999999999927</v>
      </c>
      <c r="C17">
        <v>742</v>
      </c>
      <c r="D17" s="34">
        <f t="shared" si="0"/>
        <v>1.1633740984634695</v>
      </c>
    </row>
    <row r="18" spans="1:7" ht="16.5" thickBot="1" x14ac:dyDescent="0.3">
      <c r="A18" s="4" t="s">
        <v>6</v>
      </c>
      <c r="B18" s="5">
        <f>SUM(B14:B17)</f>
        <v>17002.099999999999</v>
      </c>
      <c r="C18" s="5">
        <f>SUM(C14:C17)</f>
        <v>17110</v>
      </c>
      <c r="D18" s="6">
        <f t="shared" si="0"/>
        <v>1.0063462748719276</v>
      </c>
      <c r="F18">
        <v>17109.599999999999</v>
      </c>
      <c r="G18" s="33">
        <f>+F18-C18</f>
        <v>-0.40000000000145519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1D51-007B-4A12-A406-22684F60108F}">
  <sheetPr>
    <tabColor rgb="FF92D050"/>
  </sheetPr>
  <dimension ref="A1:H20"/>
  <sheetViews>
    <sheetView zoomScale="70" zoomScaleNormal="70" workbookViewId="0">
      <selection activeCell="G20" sqref="G20"/>
    </sheetView>
  </sheetViews>
  <sheetFormatPr defaultRowHeight="20.25" x14ac:dyDescent="0.3"/>
  <cols>
    <col min="1" max="1" width="70" style="12" customWidth="1"/>
    <col min="2" max="2" width="29.85546875" style="12" bestFit="1" customWidth="1"/>
    <col min="3" max="3" width="25.85546875" style="12" bestFit="1" customWidth="1"/>
    <col min="4" max="4" width="18.5703125" style="12" customWidth="1"/>
    <col min="5" max="6" width="9.140625" style="12"/>
    <col min="7" max="7" width="10.85546875" style="12" bestFit="1" customWidth="1"/>
    <col min="8" max="16384" width="9.140625" style="12"/>
  </cols>
  <sheetData>
    <row r="1" spans="1:7" x14ac:dyDescent="0.3">
      <c r="A1" s="39" t="s">
        <v>14</v>
      </c>
      <c r="B1" s="39"/>
      <c r="C1" s="39"/>
      <c r="D1" s="39"/>
      <c r="E1" s="39"/>
      <c r="F1" s="39"/>
    </row>
    <row r="2" spans="1:7" x14ac:dyDescent="0.3">
      <c r="D2" s="13" t="s">
        <v>13</v>
      </c>
    </row>
    <row r="3" spans="1:7" ht="81" x14ac:dyDescent="0.3">
      <c r="A3" s="23" t="s">
        <v>11</v>
      </c>
      <c r="B3" s="23" t="s">
        <v>32</v>
      </c>
      <c r="C3" s="23" t="s">
        <v>4</v>
      </c>
      <c r="D3" s="23" t="s">
        <v>12</v>
      </c>
    </row>
    <row r="4" spans="1:7" ht="25.5" customHeight="1" x14ac:dyDescent="0.3">
      <c r="A4" s="14" t="s">
        <v>23</v>
      </c>
      <c r="B4" s="15">
        <v>1136492729.0054512</v>
      </c>
      <c r="C4" s="15">
        <v>1048981720.0934199</v>
      </c>
      <c r="D4" s="16">
        <f>C4/B4</f>
        <v>0.92299905958165485</v>
      </c>
    </row>
    <row r="5" spans="1:7" ht="25.5" customHeight="1" x14ac:dyDescent="0.3">
      <c r="A5" s="17" t="s">
        <v>25</v>
      </c>
      <c r="B5" s="18">
        <v>923966595.72263467</v>
      </c>
      <c r="C5" s="18">
        <v>804029063.18928993</v>
      </c>
      <c r="D5" s="19">
        <f t="shared" ref="D5:D6" si="0">C5/B5</f>
        <v>0.87019278284672019</v>
      </c>
    </row>
    <row r="6" spans="1:7" ht="25.5" customHeight="1" x14ac:dyDescent="0.3">
      <c r="A6" s="17" t="s">
        <v>24</v>
      </c>
      <c r="B6" s="18">
        <v>212526133.28281653</v>
      </c>
      <c r="C6" s="18">
        <v>244952656.90412998</v>
      </c>
      <c r="D6" s="19">
        <f t="shared" si="0"/>
        <v>1.15257664137785</v>
      </c>
    </row>
    <row r="7" spans="1:7" ht="25.5" customHeight="1" x14ac:dyDescent="0.3">
      <c r="A7" s="14" t="s">
        <v>26</v>
      </c>
      <c r="B7" s="15">
        <v>1107513786.7937944</v>
      </c>
      <c r="C7" s="15">
        <v>1034363869.53995</v>
      </c>
      <c r="D7" s="16">
        <v>0.93395123552763137</v>
      </c>
    </row>
    <row r="8" spans="1:7" ht="25.5" customHeight="1" x14ac:dyDescent="0.3">
      <c r="A8" s="17" t="s">
        <v>27</v>
      </c>
      <c r="B8" s="18">
        <v>685232752.66530728</v>
      </c>
      <c r="C8" s="18">
        <v>603590543.96524</v>
      </c>
      <c r="D8" s="19">
        <v>0.88085477761751951</v>
      </c>
    </row>
    <row r="9" spans="1:7" ht="25.5" customHeight="1" x14ac:dyDescent="0.3">
      <c r="A9" s="17" t="s">
        <v>28</v>
      </c>
      <c r="B9" s="18">
        <v>51675774.269010164</v>
      </c>
      <c r="C9" s="18">
        <v>46815552.780160002</v>
      </c>
      <c r="D9" s="19">
        <v>0.90594777615620892</v>
      </c>
      <c r="F9" s="44"/>
    </row>
    <row r="10" spans="1:7" ht="25.5" customHeight="1" x14ac:dyDescent="0.3">
      <c r="A10" s="14" t="s">
        <v>29</v>
      </c>
      <c r="B10" s="15">
        <f>SUM(B11:B17)</f>
        <v>251832678.27456155</v>
      </c>
      <c r="C10" s="15">
        <f>SUM(C11:C17)</f>
        <v>233119295.13461995</v>
      </c>
      <c r="D10" s="16">
        <v>0.92569120390508153</v>
      </c>
      <c r="F10" s="44"/>
      <c r="G10" s="45"/>
    </row>
    <row r="11" spans="1:7" ht="25.5" customHeight="1" x14ac:dyDescent="0.3">
      <c r="A11" s="20" t="s">
        <v>15</v>
      </c>
      <c r="B11" s="21">
        <v>133041043.95088618</v>
      </c>
      <c r="C11" s="21">
        <v>141393358.30779999</v>
      </c>
      <c r="D11" s="22">
        <v>1.0627799820933244</v>
      </c>
    </row>
    <row r="12" spans="1:7" ht="25.5" customHeight="1" x14ac:dyDescent="0.3">
      <c r="A12" s="20" t="s">
        <v>16</v>
      </c>
      <c r="B12" s="21">
        <v>34169692.004129492</v>
      </c>
      <c r="C12" s="21">
        <v>28215881.896959998</v>
      </c>
      <c r="D12" s="22">
        <v>0.82575757175540354</v>
      </c>
    </row>
    <row r="13" spans="1:7" ht="25.5" customHeight="1" x14ac:dyDescent="0.3">
      <c r="A13" s="20" t="s">
        <v>17</v>
      </c>
      <c r="B13" s="21">
        <v>5381644.192155432</v>
      </c>
      <c r="C13" s="21">
        <v>5436358.6582199987</v>
      </c>
      <c r="D13" s="22">
        <v>1.0101668679888427</v>
      </c>
    </row>
    <row r="14" spans="1:7" ht="25.5" customHeight="1" x14ac:dyDescent="0.3">
      <c r="A14" s="20" t="s">
        <v>18</v>
      </c>
      <c r="B14" s="21">
        <v>10712491.2532958</v>
      </c>
      <c r="C14" s="21">
        <v>11078908.915870002</v>
      </c>
      <c r="D14" s="22">
        <v>1.0342047105486756</v>
      </c>
    </row>
    <row r="15" spans="1:7" ht="25.5" customHeight="1" x14ac:dyDescent="0.3">
      <c r="A15" s="20" t="s">
        <v>19</v>
      </c>
      <c r="B15" s="21">
        <v>17418637.456262037</v>
      </c>
      <c r="C15" s="21">
        <v>11889568.70968</v>
      </c>
      <c r="D15" s="22">
        <v>0.68257742544642463</v>
      </c>
    </row>
    <row r="16" spans="1:7" ht="25.5" customHeight="1" x14ac:dyDescent="0.3">
      <c r="A16" s="20" t="s">
        <v>20</v>
      </c>
      <c r="B16" s="21">
        <v>33845261.19389715</v>
      </c>
      <c r="C16" s="21">
        <v>24261342.461669996</v>
      </c>
      <c r="D16" s="22">
        <v>0.71683129649017774</v>
      </c>
    </row>
    <row r="17" spans="1:8" ht="25.5" customHeight="1" x14ac:dyDescent="0.3">
      <c r="A17" s="20" t="s">
        <v>21</v>
      </c>
      <c r="B17" s="21">
        <v>17263908.223935474</v>
      </c>
      <c r="C17" s="21">
        <v>10843876.184419999</v>
      </c>
      <c r="D17" s="22">
        <v>0.6281240634368962</v>
      </c>
    </row>
    <row r="18" spans="1:8" ht="25.5" customHeight="1" x14ac:dyDescent="0.3">
      <c r="A18" s="17" t="s">
        <v>31</v>
      </c>
      <c r="B18" s="21">
        <v>110943776</v>
      </c>
      <c r="C18" s="21">
        <v>149320025</v>
      </c>
      <c r="D18" s="22">
        <f>C18/B18</f>
        <v>1.345907182751739</v>
      </c>
      <c r="H18" s="44"/>
    </row>
    <row r="19" spans="1:8" ht="25.5" customHeight="1" x14ac:dyDescent="0.3">
      <c r="A19" s="17" t="s">
        <v>30</v>
      </c>
      <c r="B19" s="21">
        <v>7828815.4722605553</v>
      </c>
      <c r="C19" s="21">
        <v>1518452.4666300004</v>
      </c>
      <c r="D19" s="22">
        <v>0.19395686001416892</v>
      </c>
    </row>
    <row r="20" spans="1:8" ht="25.5" customHeight="1" x14ac:dyDescent="0.3">
      <c r="A20" s="14" t="s">
        <v>22</v>
      </c>
      <c r="B20" s="36">
        <v>28978942.211656809</v>
      </c>
      <c r="C20" s="36">
        <v>14617850.553469896</v>
      </c>
      <c r="D20" s="37">
        <v>0.50443009433207853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F8A87-A942-4800-B194-B959166CD43F}">
  <sheetPr>
    <tabColor rgb="FF92D050"/>
  </sheetPr>
  <dimension ref="A1:F6"/>
  <sheetViews>
    <sheetView tabSelected="1" zoomScale="115" zoomScaleNormal="115" workbookViewId="0">
      <selection activeCell="E5" sqref="E5"/>
    </sheetView>
  </sheetViews>
  <sheetFormatPr defaultRowHeight="20.25" x14ac:dyDescent="0.3"/>
  <cols>
    <col min="1" max="1" width="10.85546875" style="12" customWidth="1"/>
    <col min="2" max="2" width="36.28515625" style="12" customWidth="1"/>
    <col min="3" max="3" width="23.42578125" style="12" customWidth="1"/>
    <col min="4" max="4" width="22.28515625" style="12" customWidth="1"/>
    <col min="5" max="5" width="19.5703125" style="12" customWidth="1"/>
    <col min="6" max="12" width="9.140625" style="12"/>
    <col min="13" max="13" width="11.7109375" style="12" bestFit="1" customWidth="1"/>
    <col min="14" max="16384" width="9.140625" style="12"/>
  </cols>
  <sheetData>
    <row r="1" spans="1:6" x14ac:dyDescent="0.3">
      <c r="A1" s="39" t="s">
        <v>33</v>
      </c>
      <c r="B1" s="39"/>
      <c r="C1" s="39"/>
      <c r="D1" s="39"/>
      <c r="E1" s="39"/>
      <c r="F1" s="39"/>
    </row>
    <row r="2" spans="1:6" ht="21" thickBot="1" x14ac:dyDescent="0.35">
      <c r="A2" s="11"/>
      <c r="B2" s="11"/>
      <c r="C2" s="11"/>
      <c r="D2" s="11"/>
      <c r="E2" s="11" t="s">
        <v>34</v>
      </c>
      <c r="F2" s="11"/>
    </row>
    <row r="3" spans="1:6" ht="40.5" x14ac:dyDescent="0.3">
      <c r="A3" s="40" t="s">
        <v>8</v>
      </c>
      <c r="B3" s="41"/>
      <c r="C3" s="24" t="s">
        <v>47</v>
      </c>
      <c r="D3" s="24" t="s">
        <v>48</v>
      </c>
      <c r="E3" s="25" t="s">
        <v>9</v>
      </c>
    </row>
    <row r="4" spans="1:6" ht="81" x14ac:dyDescent="0.3">
      <c r="A4" s="26">
        <v>1</v>
      </c>
      <c r="B4" s="27" t="s">
        <v>35</v>
      </c>
      <c r="C4" s="28">
        <v>65000000</v>
      </c>
      <c r="D4" s="28">
        <v>0</v>
      </c>
      <c r="E4" s="29">
        <f>D4/C4</f>
        <v>0</v>
      </c>
    </row>
    <row r="5" spans="1:6" ht="81" x14ac:dyDescent="0.3">
      <c r="A5" s="26">
        <v>2</v>
      </c>
      <c r="B5" s="27" t="s">
        <v>49</v>
      </c>
      <c r="C5" s="28">
        <v>950000</v>
      </c>
      <c r="D5" s="28">
        <v>493007</v>
      </c>
      <c r="E5" s="29">
        <f>D5/C5</f>
        <v>0.51895473684210525</v>
      </c>
    </row>
    <row r="6" spans="1:6" ht="21" thickBot="1" x14ac:dyDescent="0.35">
      <c r="A6" s="42" t="s">
        <v>10</v>
      </c>
      <c r="B6" s="43"/>
      <c r="C6" s="30">
        <f>SUM(C4:C5)</f>
        <v>65950000</v>
      </c>
      <c r="D6" s="30">
        <f>SUM(D4:D5)</f>
        <v>493007</v>
      </c>
      <c r="E6" s="31">
        <f t="shared" ref="E6" si="0">SUM(E4:E5)</f>
        <v>0.51895473684210525</v>
      </c>
    </row>
  </sheetData>
  <mergeCells count="3">
    <mergeCell ref="A1:F1"/>
    <mergeCell ref="A3:B3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Elbek Begjanov Otabek o'g'li</dc:creator>
  <cp:lastModifiedBy>user1</cp:lastModifiedBy>
  <dcterms:created xsi:type="dcterms:W3CDTF">2025-01-07T05:48:31Z</dcterms:created>
  <dcterms:modified xsi:type="dcterms:W3CDTF">2025-07-21T10:06:26Z</dcterms:modified>
</cp:coreProperties>
</file>