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aner\"/>
    </mc:Choice>
  </mc:AlternateContent>
  <xr:revisionPtr revIDLastSave="0" documentId="13_ncr:1_{4B2A83A7-4A67-4909-B7D5-9FD82F6F8D14}" xr6:coauthVersionLast="47" xr6:coauthVersionMax="47" xr10:uidLastSave="{00000000-0000-0000-0000-000000000000}"/>
  <bookViews>
    <workbookView xWindow="-120" yWindow="-120" windowWidth="29040" windowHeight="15720" tabRatio="604" activeTab="4" xr2:uid="{00000000-000D-0000-FFFF-FFFF00000000}"/>
  </bookViews>
  <sheets>
    <sheet name="Jami murojaatlar" sheetId="19" r:id="rId1"/>
    <sheet name="Oyma-Oy" sheetId="46" r:id="rId2"/>
    <sheet name="Ko'rib chiqish natijasi" sheetId="29" r:id="rId3"/>
    <sheet name="Ko'rib chiqish muddati" sheetId="38" r:id="rId4"/>
    <sheet name="06.24-06.25" sheetId="55" r:id="rId5"/>
    <sheet name="Chora ko'rilgan xodimlar" sheetId="54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4" hidden="1">'06.24-06.25'!$A$4:$W$4</definedName>
    <definedName name="_xlnm._FilterDatabase" localSheetId="0" hidden="1">'Jami murojaatlar'!$A$31:$AG$31</definedName>
    <definedName name="_xlnm._FilterDatabase" localSheetId="3" hidden="1">'Ko''rib chiqish muddati'!$A$31:$AD$31</definedName>
    <definedName name="_xlnm._FilterDatabase" localSheetId="2" hidden="1">'Ko''rib chiqish natijasi'!$A$4:$X$4</definedName>
    <definedName name="_xlnm._FilterDatabase" localSheetId="1" hidden="1">'Oyma-Oy'!$A$3:$AF$3</definedName>
    <definedName name="а1" localSheetId="4">#REF!</definedName>
    <definedName name="а1" localSheetId="2">#REF!</definedName>
    <definedName name="а1" localSheetId="1">#REF!</definedName>
    <definedName name="а1">#REF!</definedName>
    <definedName name="а111" localSheetId="4">#REF!</definedName>
    <definedName name="а111" localSheetId="1">#REF!</definedName>
    <definedName name="а111">#REF!</definedName>
    <definedName name="Банктизими" localSheetId="4">#REF!</definedName>
    <definedName name="Банктизими" localSheetId="1">#REF!</definedName>
    <definedName name="Банктизими">#REF!</definedName>
    <definedName name="код10" localSheetId="4">#REF!</definedName>
    <definedName name="код10" localSheetId="1">#REF!</definedName>
    <definedName name="код10">#REF!</definedName>
    <definedName name="КОД111" localSheetId="1">[1]Масалалар!$A$3:$S$3</definedName>
    <definedName name="КОД111">[1]Масалалар!$A$3:$S$3</definedName>
    <definedName name="код12" localSheetId="1">[1]!Таблица9[Асосли, асоссиз]</definedName>
    <definedName name="код12">[1]!Таблица9[Асосли, асоссиз]</definedName>
    <definedName name="код13">[2]!Таблица11[Шахси (жисмоний ёки юридик)]</definedName>
    <definedName name="код14">[2]!Таблица12[Вилоят]</definedName>
    <definedName name="код17" localSheetId="4">#REF!</definedName>
    <definedName name="код17" localSheetId="1">#REF!</definedName>
    <definedName name="код17">#REF!</definedName>
    <definedName name="код19">[2]!Таблица13[Мурожаат масаласи]</definedName>
    <definedName name="код2">[2]!Таблица1[Мурожаат тури]</definedName>
    <definedName name="код21" localSheetId="4">#REF!</definedName>
    <definedName name="код21" localSheetId="1">#REF!</definedName>
    <definedName name="код21">#REF!</definedName>
    <definedName name="код22" localSheetId="4">#REF!</definedName>
    <definedName name="код22" localSheetId="1">#REF!</definedName>
    <definedName name="код22">#REF!</definedName>
    <definedName name="код23" localSheetId="1">[1]!Таблица14[Мурожаат такрорий ёки дубликат]</definedName>
    <definedName name="код23">[1]!Таблица14[Мурожаат такрорий ёки дубликат]</definedName>
    <definedName name="код24" localSheetId="1">[1]!Таблица15[Мурожаатнинг кўриб чиқилиши]</definedName>
    <definedName name="код24">[1]!Таблица15[Мурожаатнинг кўриб чиқилиши]</definedName>
    <definedName name="код25" localSheetId="1">[1]!Таблица16[Мурожаат қандай ижро этилди]</definedName>
    <definedName name="код25">[1]!Таблица16[Мурожаат қандай ижро этилди]</definedName>
    <definedName name="код3">[2]!Таблица5[Мурожаат шакли]</definedName>
    <definedName name="код4">[2]!Таблица7[Мурожаат шакли - қаердан келиб тушган]</definedName>
    <definedName name="код5">[2]!Таблица8[Мурожаат масаласи батафсил]</definedName>
    <definedName name="КОД55" localSheetId="4">#REF!</definedName>
    <definedName name="КОД55" localSheetId="1">#REF!</definedName>
    <definedName name="КОД55">#REF!</definedName>
    <definedName name="КОД77" localSheetId="4">OFFSET(#REF!,MATCH(#REF!,#REF!,0),1,COUNTIF(#REF!,#REF!),1)</definedName>
    <definedName name="КОД77" localSheetId="1">OFFSET(#REF!,MATCH(#REF!,#REF!,0),1,COUNTIF(#REF!,#REF!),1)</definedName>
    <definedName name="КОД77">OFFSET(#REF!,MATCH(#REF!,#REF!,0),1,COUNTIF(#REF!,#REF!),1)</definedName>
    <definedName name="КОД777" localSheetId="4">OFFSET(#REF!,MATCH(#REF!,#REF!,0),1,COUNTIF(#REF!,#REF!),1)</definedName>
    <definedName name="КОД777" localSheetId="1">OFFSET(#REF!,MATCH(#REF!,#REF!,0),1,COUNTIF(#REF!,#REF!),1)</definedName>
    <definedName name="КОД777">OFFSET(#REF!,MATCH(#REF!,#REF!,0),1,COUNTIF(#REF!,#REF!),1)</definedName>
    <definedName name="код8" localSheetId="4">#REF!</definedName>
    <definedName name="код8" localSheetId="1">#REF!</definedName>
    <definedName name="код8">#REF!</definedName>
    <definedName name="код9" localSheetId="4">#REF!</definedName>
    <definedName name="код9" localSheetId="1">#REF!</definedName>
    <definedName name="код9">#REF!</definedName>
    <definedName name="Қаёрдан" localSheetId="4">#REF!</definedName>
    <definedName name="Қаёрдан" localSheetId="1">#REF!</definedName>
    <definedName name="Қаёрдан">#REF!</definedName>
    <definedName name="лддлдлждлжз">[3]Ўзгартирилмасин!$E$4:$E$23</definedName>
    <definedName name="масала" localSheetId="4">#REF!</definedName>
    <definedName name="масала" localSheetId="1">#REF!</definedName>
    <definedName name="масала">#REF!</definedName>
    <definedName name="МАСАЛА1" localSheetId="4">#REF!</definedName>
    <definedName name="МАСАЛА1" localSheetId="1">#REF!</definedName>
    <definedName name="МАСАЛА1">#REF!</definedName>
    <definedName name="масала2" localSheetId="4">#REF!</definedName>
    <definedName name="масала2" localSheetId="1">#REF!</definedName>
    <definedName name="масала2">#REF!</definedName>
    <definedName name="_xlnm.Print_Area" localSheetId="4">'06.24-06.25'!$A$1:$W$37</definedName>
    <definedName name="_xlnm.Print_Area" localSheetId="5">'Chora ko''rilgan xodimlar'!$A$1:$G$7</definedName>
    <definedName name="_xlnm.Print_Area" localSheetId="0">'Jami murojaatlar'!$A$1:$V$53</definedName>
    <definedName name="_xlnm.Print_Area" localSheetId="3">'Ko''rib chiqish muddati'!$A$1:$T$53</definedName>
    <definedName name="_xlnm.Print_Area" localSheetId="2">'Ko''rib chiqish natijasi'!$A$1:$P$27</definedName>
    <definedName name="_xlnm.Print_Area" localSheetId="1">'Oyma-Oy'!$A$1:$AB$26</definedName>
    <definedName name="прпрпрпррпрппр">[4]Ўзгартирилмасин!$G$4:$G$5</definedName>
    <definedName name="ручкадом" localSheetId="4">#REF!</definedName>
    <definedName name="ручкадом" localSheetId="1">#REF!</definedName>
    <definedName name="ручкадом">#REF!</definedName>
    <definedName name="ТУМАНИ" localSheetId="4">OFFSET(#REF!,MATCH(#REF!,#REF!,0),1,COUNTIF(#REF!,#REF!),1)</definedName>
    <definedName name="ТУМАНИ" localSheetId="1">OFFSET(#REF!,MATCH(#REF!,#REF!,0),1,COUNTIF(#REF!,#REF!),1)</definedName>
    <definedName name="ТУМАНИ">OFFSET(#REF!,MATCH(#REF!,#REF!,0),1,COUNTIF(#REF!,#REF!),1)</definedName>
    <definedName name="Хужжат" localSheetId="4">#REF!</definedName>
    <definedName name="Хужжат" localSheetId="1">#REF!</definedName>
    <definedName name="Хужжа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8" i="55" l="1"/>
  <c r="W28" i="55"/>
  <c r="C29" i="55"/>
  <c r="F29" i="55" s="1"/>
  <c r="V29" i="55"/>
  <c r="K30" i="55"/>
  <c r="K41" i="55" s="1"/>
  <c r="V30" i="55"/>
  <c r="A31" i="55"/>
  <c r="A32" i="55" s="1"/>
  <c r="A33" i="55" s="1"/>
  <c r="C31" i="55"/>
  <c r="H31" i="55" s="1"/>
  <c r="V31" i="55"/>
  <c r="C32" i="55"/>
  <c r="W32" i="55" s="1"/>
  <c r="V32" i="55"/>
  <c r="C33" i="55"/>
  <c r="W33" i="55" s="1"/>
  <c r="V33" i="55"/>
  <c r="C34" i="55"/>
  <c r="D34" i="55" s="1"/>
  <c r="V34" i="55"/>
  <c r="C35" i="55"/>
  <c r="P35" i="55" s="1"/>
  <c r="V35" i="55"/>
  <c r="A36" i="55"/>
  <c r="A37" i="55" s="1"/>
  <c r="C36" i="55"/>
  <c r="H36" i="55" s="1"/>
  <c r="V36" i="55"/>
  <c r="C37" i="55"/>
  <c r="L37" i="55" s="1"/>
  <c r="V37" i="55"/>
  <c r="C38" i="55"/>
  <c r="W38" i="55" s="1"/>
  <c r="V38" i="55"/>
  <c r="A39" i="55"/>
  <c r="A40" i="55" s="1"/>
  <c r="C39" i="55"/>
  <c r="D39" i="55" s="1"/>
  <c r="V39" i="55"/>
  <c r="C40" i="55"/>
  <c r="F40" i="55" s="1"/>
  <c r="V40" i="55"/>
  <c r="E41" i="55"/>
  <c r="G41" i="55"/>
  <c r="I41" i="55"/>
  <c r="M41" i="55"/>
  <c r="O41" i="55"/>
  <c r="V41" i="55"/>
  <c r="D35" i="55" l="1"/>
  <c r="F32" i="55"/>
  <c r="P38" i="55"/>
  <c r="N38" i="55"/>
  <c r="L38" i="55"/>
  <c r="H38" i="55"/>
  <c r="P32" i="55"/>
  <c r="N32" i="55"/>
  <c r="L32" i="55"/>
  <c r="H32" i="55"/>
  <c r="F38" i="55"/>
  <c r="H37" i="55"/>
  <c r="D33" i="55"/>
  <c r="D40" i="55"/>
  <c r="D32" i="55"/>
  <c r="D37" i="55"/>
  <c r="F37" i="55"/>
  <c r="D38" i="55"/>
  <c r="F36" i="55"/>
  <c r="D29" i="55"/>
  <c r="P39" i="55"/>
  <c r="L35" i="55"/>
  <c r="L39" i="55"/>
  <c r="H35" i="55"/>
  <c r="W39" i="55"/>
  <c r="N35" i="55"/>
  <c r="F39" i="55"/>
  <c r="F35" i="55"/>
  <c r="D36" i="55"/>
  <c r="F31" i="55"/>
  <c r="D31" i="55"/>
  <c r="N39" i="55"/>
  <c r="H39" i="55"/>
  <c r="W29" i="55"/>
  <c r="P33" i="55"/>
  <c r="N29" i="55"/>
  <c r="L33" i="55"/>
  <c r="H33" i="55"/>
  <c r="H29" i="55"/>
  <c r="P29" i="55"/>
  <c r="N33" i="55"/>
  <c r="L29" i="55"/>
  <c r="F33" i="55"/>
  <c r="W34" i="55"/>
  <c r="W40" i="55"/>
  <c r="P34" i="55"/>
  <c r="P40" i="55"/>
  <c r="W37" i="55"/>
  <c r="N34" i="55"/>
  <c r="N40" i="55"/>
  <c r="L34" i="55"/>
  <c r="L40" i="55"/>
  <c r="P37" i="55"/>
  <c r="H34" i="55"/>
  <c r="H40" i="55"/>
  <c r="N37" i="55"/>
  <c r="F34" i="55"/>
  <c r="W35" i="55"/>
  <c r="C30" i="55"/>
  <c r="W36" i="55"/>
  <c r="W31" i="55"/>
  <c r="P36" i="55"/>
  <c r="P31" i="55"/>
  <c r="N36" i="55"/>
  <c r="N31" i="55"/>
  <c r="L36" i="55"/>
  <c r="L31" i="55"/>
  <c r="D30" i="55" l="1"/>
  <c r="F30" i="55"/>
  <c r="H30" i="55"/>
  <c r="L30" i="55"/>
  <c r="N30" i="55"/>
  <c r="P30" i="55"/>
  <c r="W30" i="55"/>
  <c r="C41" i="55"/>
  <c r="H41" i="55" l="1"/>
  <c r="N41" i="55"/>
  <c r="P41" i="55"/>
  <c r="W41" i="55"/>
  <c r="D41" i="55"/>
  <c r="F41" i="55"/>
  <c r="L41" i="55"/>
  <c r="A4" i="46" l="1"/>
  <c r="A5" i="46" s="1"/>
  <c r="A6" i="46" s="1"/>
  <c r="A7" i="46" s="1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</calcChain>
</file>

<file path=xl/sharedStrings.xml><?xml version="1.0" encoding="utf-8"?>
<sst xmlns="http://schemas.openxmlformats.org/spreadsheetml/2006/main" count="437" uniqueCount="140">
  <si>
    <t>№</t>
  </si>
  <si>
    <t>Жами:</t>
  </si>
  <si>
    <t>"Туронбанк" АТБ "Ягона ишонч телефони"</t>
  </si>
  <si>
    <t>шу жумладан таснифлар кесимида:</t>
  </si>
  <si>
    <t>Чакана хизматлар кўрсатиш</t>
  </si>
  <si>
    <t xml:space="preserve">Кредитлаш масаласида </t>
  </si>
  <si>
    <t>Лойхаларни молиялаштириш</t>
  </si>
  <si>
    <t>Ходимлар масаласида</t>
  </si>
  <si>
    <t>Юридик масала</t>
  </si>
  <si>
    <t>Банк рискларини бошқариш масаласида</t>
  </si>
  <si>
    <t>Бухгалтерия масаласида</t>
  </si>
  <si>
    <t>Бошқа масалалар</t>
  </si>
  <si>
    <t>Ғазначилик ва қимматли қоғозлар масаласида</t>
  </si>
  <si>
    <t xml:space="preserve">ТИФ ва конвертация масаласида </t>
  </si>
  <si>
    <t>Ички аудит</t>
  </si>
  <si>
    <t>Банкни стратегик ривожлантириш масаласида</t>
  </si>
  <si>
    <t>BXMlar nomi</t>
  </si>
  <si>
    <t>Bosh ofis</t>
  </si>
  <si>
    <t>Surxondaryo BXM</t>
  </si>
  <si>
    <t>Navoiy BXM</t>
  </si>
  <si>
    <t>Qarshi BXM</t>
  </si>
  <si>
    <t>Toshkent shahar BXM</t>
  </si>
  <si>
    <t>Buxoro BXM</t>
  </si>
  <si>
    <t>Guliston BXM</t>
  </si>
  <si>
    <t>Andijon BXO</t>
  </si>
  <si>
    <t>Jizzax BXM</t>
  </si>
  <si>
    <t>Samarqand BXM</t>
  </si>
  <si>
    <t>Zangiota BXM</t>
  </si>
  <si>
    <t>Qoraqalpog'iston BXM</t>
  </si>
  <si>
    <t>Shahrisabz BXM</t>
  </si>
  <si>
    <t>Chilonzor BXO</t>
  </si>
  <si>
    <t>Namangan BXM</t>
  </si>
  <si>
    <t>Farg'ona BXM</t>
  </si>
  <si>
    <t>Mirobod BXO</t>
  </si>
  <si>
    <t>Yashnobod BXO</t>
  </si>
  <si>
    <t>Xorazm BXM</t>
  </si>
  <si>
    <t>Yunusobod BXO</t>
  </si>
  <si>
    <t>Mirzo Ulug'bek BXO</t>
  </si>
  <si>
    <t>Bulung'ur BRM</t>
  </si>
  <si>
    <t>Jami:</t>
  </si>
  <si>
    <t>Jami murojaatlar soni</t>
  </si>
  <si>
    <t>soni</t>
  </si>
  <si>
    <t>foizi</t>
  </si>
  <si>
    <t>Jumladan, yuqori turuvchi tashkilotlardan kelib tushgan murojaatlar</t>
  </si>
  <si>
    <t>shu jumladan:</t>
  </si>
  <si>
    <t>O'zbekiston Respublikasi Prezidenti Virtual qabulxonasi orqali kelgan murojaatlar</t>
  </si>
  <si>
    <t>O'zbekiston Respublikasi Bosh prokuraturasi "Ishonch telefoni" orqali kelgan murojaatlar</t>
  </si>
  <si>
    <t xml:space="preserve">Tadbirkorlar virtual ofisi axborot portali orqali kelgan murojaatlar </t>
  </si>
  <si>
    <t>"Turonbank" ATBga kelgan yozma murojaatlar</t>
  </si>
  <si>
    <t>Bosh bank "Ishonch telefoni" orqali kelgan murojaatlar</t>
  </si>
  <si>
    <t>"Turonbank" ATBga shaxsan kelib qoldirilgan murojaatlar</t>
  </si>
  <si>
    <t>Tarkibiy bo'linmalar nomi</t>
  </si>
  <si>
    <t>Chakana biznes departamenti</t>
  </si>
  <si>
    <t>Muammoli aktivlar bilan ishlash departamenti</t>
  </si>
  <si>
    <t>Operatsion departament</t>
  </si>
  <si>
    <t>Xodimlarni boshqarish (HR) departamenti</t>
  </si>
  <si>
    <t>Kichik va o'rta biznes departamenti</t>
  </si>
  <si>
    <t>Ichki audit departamenti</t>
  </si>
  <si>
    <t>Davlat dasturlari bilan ishlash departamenti</t>
  </si>
  <si>
    <t>Buxgalteriya hisobi departamenti</t>
  </si>
  <si>
    <t>Mijozlar servisi va marketing departamenti</t>
  </si>
  <si>
    <t>Korporativ biznes departamenti</t>
  </si>
  <si>
    <t>Bank yuridik xizmati</t>
  </si>
  <si>
    <t>Xavfsizlik departamenti</t>
  </si>
  <si>
    <t>Moliya bozoridagi operatsiyalar departamenti</t>
  </si>
  <si>
    <t>Risk departamenti</t>
  </si>
  <si>
    <t>Ko'rib chiqligan murojaatlar soni</t>
  </si>
  <si>
    <t>shundan, natijalari bo'yicha</t>
  </si>
  <si>
    <t>ijobiy hal etilgan</t>
  </si>
  <si>
    <t>tushuntirish berilgan</t>
  </si>
  <si>
    <t>rad etilgan</t>
  </si>
  <si>
    <t>ko'rib chiqish tugatilgan</t>
  </si>
  <si>
    <t>Ko'rib chiqilgan murojaatlar</t>
  </si>
  <si>
    <t>shundan, murojaatlar necha kunda ko'rib chiqilganligi</t>
  </si>
  <si>
    <t>Ko'rib chiqish jarayonidagi murojaatlar</t>
  </si>
  <si>
    <t>shu jumladan</t>
  </si>
  <si>
    <t>Farqi (+;-)</t>
  </si>
  <si>
    <t xml:space="preserve"> Yuqori turuvchi tashkilotlardan kelib tushgan murojaatlar</t>
  </si>
  <si>
    <t>Yanvar</t>
  </si>
  <si>
    <t>Fevral</t>
  </si>
  <si>
    <t>Mart</t>
  </si>
  <si>
    <t>Aprel</t>
  </si>
  <si>
    <t>May</t>
  </si>
  <si>
    <t>Iyun</t>
  </si>
  <si>
    <t>Iyul</t>
  </si>
  <si>
    <t>Avgust</t>
  </si>
  <si>
    <t>Sentabr</t>
  </si>
  <si>
    <t>Oktabr</t>
  </si>
  <si>
    <t>Noyabr</t>
  </si>
  <si>
    <t>Dekabr</t>
  </si>
  <si>
    <t>Bank karta tizimlarini qo‘llab-quvvatlash departamenti</t>
  </si>
  <si>
    <t>Komplaens nazorat departamenti</t>
  </si>
  <si>
    <t>Monitoring va nazorat qilish departamenti (Middle Office)</t>
  </si>
  <si>
    <t>Filial tarmoqlarini boshqarish departamenti</t>
  </si>
  <si>
    <t>Ma'muriy xo'jalik boshqarmasi</t>
  </si>
  <si>
    <t>1-3 kun</t>
  </si>
  <si>
    <t>4-7 kun</t>
  </si>
  <si>
    <t>8-12 kun</t>
  </si>
  <si>
    <t>13-15 kun</t>
  </si>
  <si>
    <t>16-30 kun</t>
  </si>
  <si>
    <t>30+ kun</t>
  </si>
  <si>
    <t>“Turonbank” ATB Rahbariyat sayyor qabuli orqali kelgan murojaatlar</t>
  </si>
  <si>
    <t>“Turonbank” ATB Veb-sayti orqali komplayens ofitseriga kelgan murojaat</t>
  </si>
  <si>
    <t>Jami</t>
  </si>
  <si>
    <t xml:space="preserve">Jinoiy javobgarlik </t>
  </si>
  <si>
    <t xml:space="preserve">Ma’muriy javobgarlik </t>
  </si>
  <si>
    <t xml:space="preserve">Mehnat shartnomasini bekor qilish </t>
  </si>
  <si>
    <t>Jarima</t>
  </si>
  <si>
    <t xml:space="preserve">Xayfsan </t>
  </si>
  <si>
    <t>*</t>
  </si>
  <si>
    <t>S.T.Kaldibayev</t>
  </si>
  <si>
    <t>Boshqaruv Raisining birinchi o'rinbosari v.b.</t>
  </si>
  <si>
    <t>X-04-28/2</t>
  </si>
  <si>
    <t>Toshkent shahr BXM qoshidagi Farobiy BXO boshlig'i</t>
  </si>
  <si>
    <t>Yusupov Ulug'bek Ubaydulla o'g'li</t>
  </si>
  <si>
    <t>X-04-08/19</t>
  </si>
  <si>
    <t>Toshkent shahr BXM qoshidagi Do'rmon BXO boshlig'i</t>
  </si>
  <si>
    <t>Umarov Komil Erkinovich</t>
  </si>
  <si>
    <t>Javobgarlik turlari *</t>
  </si>
  <si>
    <t xml:space="preserve">Sanasi </t>
  </si>
  <si>
    <t xml:space="preserve">Hujjat raqami </t>
  </si>
  <si>
    <t xml:space="preserve">Lavozimi </t>
  </si>
  <si>
    <t>Javobgarlikka tortilgan shaxslar  F.I.Sh</t>
  </si>
  <si>
    <t xml:space="preserve">Murojaatlarni ko‘rib chiqishda kamchiliklar va qonunbuzarliklarga yo‘l qo‘yganligi uchun                                                                                                                                             javobgarlikka tortilgan "Turonbank" ATB rahbar va xodimlar to‘g‘risida                                                                                                                                                                                                             M A ‘ L U M O T </t>
  </si>
  <si>
    <t>Farg'ona BXM qoshidagi Andijon BXO Chakana biznes Bosh menejeri</t>
  </si>
  <si>
    <t>X-06-10/1</t>
  </si>
  <si>
    <t>Xalmirzayev Elyorbek Daniyarovich</t>
  </si>
  <si>
    <t xml:space="preserve">01.01.2025-01.07.2025 y. holatiga </t>
  </si>
  <si>
    <r>
      <t xml:space="preserve">"Turonbank" ATB tizimiga 2025 yil holatiga kelib tushgan murojaatlar </t>
    </r>
    <r>
      <rPr>
        <b/>
        <sz val="16"/>
        <color rgb="FF000000"/>
        <rFont val="Arial"/>
        <family val="2"/>
        <charset val="204"/>
      </rPr>
      <t>oyma-oy o'sib borishi</t>
    </r>
    <r>
      <rPr>
        <b/>
        <sz val="16"/>
        <color indexed="8"/>
        <rFont val="Arial"/>
        <family val="2"/>
        <charset val="204"/>
      </rPr>
      <t xml:space="preserve"> bo'yicha 
MA'LUMOT</t>
    </r>
  </si>
  <si>
    <t>Axborot texnologiyalari departamenti (IT departamenti)</t>
  </si>
  <si>
    <t>Ijro nazorati departamenti</t>
  </si>
  <si>
    <t>Axborot texnologiyalari departamenti
 (IT departamenti)</t>
  </si>
  <si>
    <r>
      <rPr>
        <b/>
        <u/>
        <sz val="14"/>
        <color theme="1"/>
        <rFont val="Arial"/>
        <family val="2"/>
        <charset val="204"/>
      </rPr>
      <t>2025 yil 1-yanvar</t>
    </r>
    <r>
      <rPr>
        <b/>
        <sz val="14"/>
        <color theme="1"/>
        <rFont val="Arial"/>
        <family val="2"/>
        <charset val="204"/>
      </rPr>
      <t xml:space="preserve"> holatiga jami kelgan murojaatlar</t>
    </r>
  </si>
  <si>
    <t>2026 yil 1-yanvar holatiga jami kelgan murojaatlar</t>
  </si>
  <si>
    <t xml:space="preserve"> "Turonbank" ATB tizimiga 2026 yil 1-yanvar holatiga kelib tushgan murojaatlar to'g'risida BXMlar kesmida
MA'LUMOT</t>
  </si>
  <si>
    <t>"Turonbank" ATB tizimiga 2026 yil 1-yanvar holatiga kelib tushgan murojaatlar to'g'risida Bosh bank tarkibiy bo'linmalari kesimida 
MA'LUMOT</t>
  </si>
  <si>
    <r>
      <t xml:space="preserve"> "Turonbank" ATB tizimiga 2026 yil 1-yanvar holatiga kelib tushgan murojaatlar masalalarini </t>
    </r>
    <r>
      <rPr>
        <b/>
        <sz val="16"/>
        <color rgb="FF000000"/>
        <rFont val="Arial"/>
        <family val="2"/>
        <charset val="204"/>
      </rPr>
      <t>ko'rib chiqish natijalari</t>
    </r>
    <r>
      <rPr>
        <b/>
        <sz val="16"/>
        <color indexed="8"/>
        <rFont val="Arial"/>
        <family val="2"/>
        <charset val="204"/>
      </rPr>
      <t xml:space="preserve"> to'g'risida BXMlar kesimida 
MA'LUMOT</t>
    </r>
  </si>
  <si>
    <r>
      <t xml:space="preserve">"Turonbank" ATB tizimiga 2026 yil 1-yanvar holatiga kelib tushgan murojaatlar masalalarini </t>
    </r>
    <r>
      <rPr>
        <b/>
        <sz val="20"/>
        <color rgb="FF000000"/>
        <rFont val="Arial"/>
        <family val="2"/>
        <charset val="204"/>
      </rPr>
      <t>ko'rib chiqish muddatlari</t>
    </r>
    <r>
      <rPr>
        <b/>
        <sz val="20"/>
        <color indexed="8"/>
        <rFont val="Arial"/>
        <family val="2"/>
        <charset val="204"/>
      </rPr>
      <t xml:space="preserve"> yuzasidan BXMlar kesimida
MA'LUMOT</t>
    </r>
  </si>
  <si>
    <t>"Turonbank" ATB tizimiga 2026 yil 1-yanvar holatiga kelib tushgan murojaatlar masalalarini ko'rib chiqish muddatlari yuzasidan
Bosh bank tarkibiy bo'linmalari kesimida
MA'LUMOT</t>
  </si>
  <si>
    <t>"Turonbank" ATB tizimiga 2025 yil 1-yanvar va 2026 yil 1-yanvar holatiga kelib tushgan murojaatlar bo'yicha BXMlar kesimida taqqoslama
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</si>
</sst>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%"/>
    <numFmt numFmtId="166" formatCode="_-* #,##0.0_р_._-;\-* #,##0.0_р_._-;_-* &quot;-&quot;??_р_._-;_-@_-"/>
  </numFmts>
  <fonts count="40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6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b/>
      <sz val="18"/>
      <color indexed="8"/>
      <name val="Arial"/>
      <family val="2"/>
      <charset val="204"/>
    </font>
    <font>
      <b/>
      <sz val="20"/>
      <color indexed="8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6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0"/>
      <color rgb="FF000000"/>
      <name val="Calibri"/>
      <family val="2"/>
      <charset val="204"/>
      <scheme val="minor"/>
    </font>
    <font>
      <b/>
      <sz val="26"/>
      <color indexed="8"/>
      <name val="Arial"/>
      <family val="2"/>
      <charset val="204"/>
    </font>
    <font>
      <b/>
      <sz val="22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sz val="22"/>
      <name val="Arial"/>
      <family val="2"/>
      <charset val="204"/>
    </font>
    <font>
      <b/>
      <u/>
      <sz val="14"/>
      <color theme="1"/>
      <name val="Arial"/>
      <family val="2"/>
      <charset val="204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3" fillId="0" borderId="0"/>
    <xf numFmtId="0" fontId="28" fillId="0" borderId="0"/>
    <xf numFmtId="0" fontId="29" fillId="0" borderId="0"/>
    <xf numFmtId="0" fontId="39" fillId="0" borderId="0"/>
  </cellStyleXfs>
  <cellXfs count="243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5" fontId="5" fillId="0" borderId="12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0" fillId="3" borderId="0" xfId="0" applyFont="1" applyFill="1"/>
    <xf numFmtId="0" fontId="1" fillId="2" borderId="0" xfId="0" applyFont="1" applyFill="1" applyAlignment="1">
      <alignment horizontal="center" vertical="center" wrapText="1"/>
    </xf>
    <xf numFmtId="165" fontId="5" fillId="0" borderId="9" xfId="1" applyNumberFormat="1" applyFont="1" applyFill="1" applyBorder="1" applyAlignment="1">
      <alignment horizontal="center" vertical="center" wrapText="1"/>
    </xf>
    <xf numFmtId="165" fontId="5" fillId="0" borderId="9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5" fontId="7" fillId="0" borderId="9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166" fontId="7" fillId="0" borderId="9" xfId="5" applyNumberFormat="1" applyFont="1" applyFill="1" applyBorder="1" applyAlignment="1">
      <alignment horizontal="left" vertical="center" wrapText="1"/>
    </xf>
    <xf numFmtId="165" fontId="4" fillId="0" borderId="37" xfId="1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1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65" fontId="11" fillId="2" borderId="11" xfId="1" applyNumberFormat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65" fontId="11" fillId="2" borderId="12" xfId="1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165" fontId="11" fillId="2" borderId="16" xfId="1" applyNumberFormat="1" applyFont="1" applyFill="1" applyBorder="1" applyAlignment="1">
      <alignment horizontal="center" vertical="center" wrapText="1"/>
    </xf>
    <xf numFmtId="1" fontId="4" fillId="0" borderId="31" xfId="0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9" fontId="7" fillId="0" borderId="5" xfId="1" applyFont="1" applyFill="1" applyBorder="1" applyAlignment="1">
      <alignment horizontal="center" vertical="center" wrapText="1"/>
    </xf>
    <xf numFmtId="165" fontId="5" fillId="0" borderId="40" xfId="1" applyNumberFormat="1" applyFont="1" applyFill="1" applyBorder="1" applyAlignment="1">
      <alignment horizontal="center" vertical="center" wrapText="1"/>
    </xf>
    <xf numFmtId="165" fontId="5" fillId="0" borderId="40" xfId="1" applyNumberFormat="1" applyFont="1" applyFill="1" applyBorder="1" applyAlignment="1">
      <alignment horizontal="center" vertical="center"/>
    </xf>
    <xf numFmtId="165" fontId="5" fillId="0" borderId="41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165" fontId="7" fillId="0" borderId="38" xfId="1" applyNumberFormat="1" applyFont="1" applyFill="1" applyBorder="1" applyAlignment="1">
      <alignment horizontal="center" vertical="center" wrapText="1"/>
    </xf>
    <xf numFmtId="166" fontId="7" fillId="0" borderId="38" xfId="5" applyNumberFormat="1" applyFont="1" applyFill="1" applyBorder="1" applyAlignment="1">
      <alignment horizontal="left" vertical="center" wrapText="1"/>
    </xf>
    <xf numFmtId="165" fontId="5" fillId="0" borderId="38" xfId="1" applyNumberFormat="1" applyFont="1" applyFill="1" applyBorder="1" applyAlignment="1">
      <alignment horizontal="center" vertical="center" wrapText="1"/>
    </xf>
    <xf numFmtId="165" fontId="5" fillId="0" borderId="38" xfId="1" applyNumberFormat="1" applyFont="1" applyFill="1" applyBorder="1" applyAlignment="1">
      <alignment horizontal="center" vertical="center"/>
    </xf>
    <xf numFmtId="165" fontId="5" fillId="0" borderId="14" xfId="1" applyNumberFormat="1" applyFont="1" applyFill="1" applyBorder="1" applyAlignment="1">
      <alignment horizontal="center" vertical="center"/>
    </xf>
    <xf numFmtId="165" fontId="5" fillId="0" borderId="19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165" fontId="20" fillId="0" borderId="42" xfId="1" applyNumberFormat="1" applyFont="1" applyFill="1" applyBorder="1" applyAlignment="1">
      <alignment horizontal="center" vertical="center" wrapText="1"/>
    </xf>
    <xf numFmtId="165" fontId="20" fillId="0" borderId="42" xfId="1" applyNumberFormat="1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165" fontId="20" fillId="0" borderId="16" xfId="1" applyNumberFormat="1" applyFont="1" applyFill="1" applyBorder="1" applyAlignment="1">
      <alignment horizontal="center" vertical="center" wrapText="1"/>
    </xf>
    <xf numFmtId="165" fontId="4" fillId="0" borderId="45" xfId="1" applyNumberFormat="1" applyFont="1" applyFill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5" fontId="11" fillId="2" borderId="42" xfId="1" applyNumberFormat="1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165" fontId="15" fillId="0" borderId="42" xfId="1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165" fontId="15" fillId="0" borderId="16" xfId="1" applyNumberFormat="1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9" fillId="0" borderId="0" xfId="8"/>
    <xf numFmtId="0" fontId="8" fillId="0" borderId="0" xfId="8" applyFont="1" applyAlignment="1">
      <alignment vertical="center"/>
    </xf>
    <xf numFmtId="0" fontId="8" fillId="0" borderId="0" xfId="8" applyFont="1"/>
    <xf numFmtId="0" fontId="30" fillId="0" borderId="0" xfId="8" applyFont="1" applyAlignment="1">
      <alignment vertical="center"/>
    </xf>
    <xf numFmtId="0" fontId="30" fillId="0" borderId="0" xfId="8" applyFont="1" applyAlignment="1">
      <alignment horizontal="right" vertical="center"/>
    </xf>
    <xf numFmtId="0" fontId="31" fillId="0" borderId="0" xfId="8" applyFont="1" applyAlignment="1">
      <alignment vertical="center"/>
    </xf>
    <xf numFmtId="0" fontId="31" fillId="0" borderId="0" xfId="8" applyFont="1" applyAlignment="1">
      <alignment horizontal="center" vertical="center"/>
    </xf>
    <xf numFmtId="0" fontId="32" fillId="0" borderId="0" xfId="8" applyFont="1" applyAlignment="1">
      <alignment horizontal="center" vertical="center" wrapText="1"/>
    </xf>
    <xf numFmtId="0" fontId="32" fillId="0" borderId="9" xfId="8" applyFont="1" applyBorder="1" applyAlignment="1">
      <alignment horizontal="center" vertical="center" wrapText="1"/>
    </xf>
    <xf numFmtId="0" fontId="30" fillId="0" borderId="9" xfId="8" applyFont="1" applyBorder="1" applyAlignment="1">
      <alignment horizontal="center" vertical="center"/>
    </xf>
    <xf numFmtId="14" fontId="30" fillId="0" borderId="9" xfId="8" applyNumberFormat="1" applyFont="1" applyBorder="1" applyAlignment="1">
      <alignment horizontal="center" vertical="center"/>
    </xf>
    <xf numFmtId="0" fontId="30" fillId="0" borderId="9" xfId="8" applyFont="1" applyBorder="1" applyAlignment="1">
      <alignment horizontal="center" vertical="center" wrapText="1"/>
    </xf>
    <xf numFmtId="0" fontId="32" fillId="0" borderId="9" xfId="8" applyFont="1" applyBorder="1" applyAlignment="1">
      <alignment horizontal="center" vertical="center"/>
    </xf>
    <xf numFmtId="0" fontId="33" fillId="0" borderId="0" xfId="8" applyFont="1" applyAlignment="1">
      <alignment horizontal="right" vertical="center"/>
    </xf>
    <xf numFmtId="0" fontId="35" fillId="0" borderId="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165" fontId="36" fillId="0" borderId="42" xfId="1" applyNumberFormat="1" applyFont="1" applyFill="1" applyBorder="1" applyAlignment="1">
      <alignment horizontal="center" vertical="center" wrapText="1"/>
    </xf>
    <xf numFmtId="165" fontId="36" fillId="0" borderId="42" xfId="1" applyNumberFormat="1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165" fontId="36" fillId="0" borderId="16" xfId="1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165" fontId="11" fillId="0" borderId="42" xfId="1" applyNumberFormat="1" applyFont="1" applyFill="1" applyBorder="1" applyAlignment="1">
      <alignment horizontal="center" vertical="center" wrapText="1"/>
    </xf>
    <xf numFmtId="1" fontId="11" fillId="0" borderId="26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165" fontId="11" fillId="0" borderId="16" xfId="1" applyNumberFormat="1" applyFont="1" applyFill="1" applyBorder="1" applyAlignment="1">
      <alignment horizontal="center" vertical="center" wrapText="1"/>
    </xf>
    <xf numFmtId="1" fontId="11" fillId="0" borderId="33" xfId="0" applyNumberFormat="1" applyFont="1" applyBorder="1" applyAlignment="1">
      <alignment horizontal="center" vertical="center" wrapText="1"/>
    </xf>
    <xf numFmtId="165" fontId="36" fillId="0" borderId="7" xfId="0" applyNumberFormat="1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165" fontId="11" fillId="2" borderId="41" xfId="1" applyNumberFormat="1" applyFont="1" applyFill="1" applyBorder="1" applyAlignment="1">
      <alignment horizontal="center" vertical="center" wrapText="1"/>
    </xf>
    <xf numFmtId="165" fontId="11" fillId="2" borderId="14" xfId="1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65" fontId="11" fillId="2" borderId="9" xfId="1" applyNumberFormat="1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165" fontId="11" fillId="2" borderId="45" xfId="1" applyNumberFormat="1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32" fillId="0" borderId="0" xfId="8" applyFont="1" applyAlignment="1">
      <alignment horizontal="center" vertical="center" wrapText="1"/>
    </xf>
    <xf numFmtId="0" fontId="32" fillId="0" borderId="9" xfId="8" applyFont="1" applyBorder="1" applyAlignment="1">
      <alignment horizontal="center" vertical="center" wrapText="1"/>
    </xf>
    <xf numFmtId="0" fontId="31" fillId="0" borderId="9" xfId="8" applyFont="1" applyBorder="1" applyAlignment="1">
      <alignment horizontal="center" vertical="center"/>
    </xf>
  </cellXfs>
  <cellStyles count="10">
    <cellStyle name="Обычный" xfId="0" builtinId="0"/>
    <cellStyle name="Обычный 2" xfId="6" xr:uid="{43954EE8-8109-4BCE-9684-9BC1CDF75706}"/>
    <cellStyle name="Обычный 3" xfId="7" xr:uid="{5F38E090-327F-4A24-A6F5-E4113AFF9080}"/>
    <cellStyle name="Обычный 4" xfId="8" xr:uid="{B1B29D48-1567-41F5-8AE6-61434421EFA4}"/>
    <cellStyle name="Обычный 5" xfId="9" xr:uid="{F89491B9-C025-4551-9C12-D43ABFEBFBA1}"/>
    <cellStyle name="Процентный" xfId="1" builtinId="5"/>
    <cellStyle name="Финансовый" xfId="5" builtinId="3"/>
    <cellStyle name="Финансовый 2" xfId="3" xr:uid="{00000000-0005-0000-0000-000003000000}"/>
    <cellStyle name="Финансовый 3" xfId="4" xr:uid="{00000000-0005-0000-0000-000004000000}"/>
    <cellStyle name="Финансовый 4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7\&#1072;&#1087;&#1087;&#1072;&#1088;&#1072;&#1090;%20&#1073;&#1072;&#1085;&#1082;&#1072;\&#1044;&#1072;&#1074;&#1088;&#1086;&#1085;\&#1061;&#1048;&#1057;&#1054;&#1041;&#1054;&#1058;%20&#1052;&#1041;%20&#1052;&#1072;&#1088;&#1090;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9;&#1080;&#1083;/3620%20&#1078;&#1072;&#1076;&#1074;&#1072;&#1083;/&#1041;&#1040;&#1047;&#1040;%20&#1052;&#1041;%20&#1093;&#1080;&#1089;&#1086;&#1073;&#1086;&#1090;&#1080;%20&#1060;&#1045;&#1042;&#1056;&#1040;&#1051;%20%20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2019%20&#1081;&#1080;&#1083;\&#1041;&#1040;&#1047;&#1040;%20&#1052;&#1041;%20&#1093;&#1080;&#1089;&#1086;&#1073;&#1086;&#1090;&#1080;%20&#1053;&#1054;&#1071;&#1041;&#1056;%20&#1059;&#1084;&#1091;&#1084;&#1080;&#1081;%20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ХИСОБОТ МБ Март 2023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"/>
      <sheetName val="Ўзгартирилмасин"/>
      <sheetName val="Масалалар"/>
    </sheetNames>
    <sheetDataSet>
      <sheetData sheetId="0"/>
      <sheetData sheetId="1">
        <row r="4">
          <cell r="E4" t="str">
            <v>Ёзма - Вазирлар Маҳкамаси</v>
          </cell>
        </row>
        <row r="5">
          <cell r="E5" t="str">
            <v>Ёзма - Вазирлик, идора ва бошқалар</v>
          </cell>
        </row>
        <row r="6">
          <cell r="E6" t="str">
            <v>Ёзма - Марказий банк</v>
          </cell>
        </row>
        <row r="7">
          <cell r="E7" t="str">
            <v>Ёзма - Олий мажлис</v>
          </cell>
        </row>
        <row r="8">
          <cell r="E8" t="str">
            <v>Ёзма - Оммавий ахборот воситалари</v>
          </cell>
        </row>
        <row r="9">
          <cell r="E9" t="str">
            <v>Ёзма - Президент девони</v>
          </cell>
        </row>
        <row r="10">
          <cell r="E10" t="str">
            <v>Ёзма - тўғридан-тўғри</v>
          </cell>
        </row>
        <row r="11">
          <cell r="E11" t="str">
            <v>Оғзаки - Ишонч телефони</v>
          </cell>
        </row>
        <row r="12">
          <cell r="E12" t="str">
            <v>Оғзаки - Масъул ходим қабули</v>
          </cell>
        </row>
        <row r="13">
          <cell r="E13" t="str">
            <v>Оғзаки - Раис қабули</v>
          </cell>
        </row>
        <row r="14">
          <cell r="E14" t="str">
            <v>Оғзаки - Раис сайёр қабули</v>
          </cell>
        </row>
        <row r="15">
          <cell r="E15" t="str">
            <v>Оғзаки - Раис ўринбосари қабули</v>
          </cell>
        </row>
        <row r="16">
          <cell r="E16" t="str">
            <v>Оғзаки - Раис ўринбосари сайёр қабули</v>
          </cell>
        </row>
        <row r="17">
          <cell r="E17" t="str">
            <v>Электрон - Банк веб сайти</v>
          </cell>
        </row>
        <row r="18">
          <cell r="E18" t="str">
            <v>Электрон - Банк Раиси виртуал қабулхонаси</v>
          </cell>
        </row>
        <row r="19">
          <cell r="E19" t="str">
            <v>Электрон - Президентнинг виртуал қабулхонаси</v>
          </cell>
        </row>
        <row r="20">
          <cell r="E20" t="str">
            <v xml:space="preserve">Электрон - Бош Прокуратура "Ишонч телефони" </v>
          </cell>
        </row>
        <row r="21">
          <cell r="E21" t="str">
            <v>Электрон - Ҳукумат портали (ЕПИГУ)</v>
          </cell>
        </row>
        <row r="22">
          <cell r="E22" t="str">
            <v>Электрон - Марказий банк "Ишонч телефони" (200-00-44)</v>
          </cell>
        </row>
        <row r="23">
          <cell r="E23" t="str">
            <v>Ёзма - Ҳокимят орқали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"/>
      <sheetName val="Ўзгартирилмасин"/>
      <sheetName val="Масалалар"/>
    </sheetNames>
    <sheetDataSet>
      <sheetData sheetId="0"/>
      <sheetData sheetId="1">
        <row r="4">
          <cell r="G4" t="str">
            <v>Юридик шахс</v>
          </cell>
        </row>
        <row r="5">
          <cell r="G5" t="str">
            <v>Жисмоний шахс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4"/>
  <sheetViews>
    <sheetView view="pageBreakPreview" zoomScale="40" zoomScaleNormal="85" zoomScaleSheetLayoutView="40" workbookViewId="0">
      <pane xSplit="2" ySplit="4" topLeftCell="E14" activePane="bottomRight" state="frozen"/>
      <selection pane="topRight" activeCell="C1" sqref="C1"/>
      <selection pane="bottomLeft" activeCell="A5" sqref="A5"/>
      <selection pane="bottomRight" activeCell="AC21" sqref="AC21"/>
    </sheetView>
  </sheetViews>
  <sheetFormatPr defaultRowHeight="14.25" x14ac:dyDescent="0.2"/>
  <cols>
    <col min="1" max="1" width="6.7109375" style="4" customWidth="1"/>
    <col min="2" max="2" width="64.85546875" style="3" customWidth="1"/>
    <col min="3" max="4" width="18.140625" style="3" customWidth="1"/>
    <col min="5" max="5" width="20.140625" style="3" bestFit="1" customWidth="1"/>
    <col min="6" max="9" width="18.140625" style="3" customWidth="1"/>
    <col min="10" max="10" width="20.7109375" style="3" customWidth="1"/>
    <col min="11" max="12" width="18.140625" style="3" customWidth="1"/>
    <col min="13" max="19" width="18.140625" style="4" customWidth="1"/>
    <col min="20" max="22" width="17.85546875" style="4" customWidth="1"/>
    <col min="23" max="23" width="17" style="4" customWidth="1"/>
    <col min="24" max="16384" width="9.140625" style="4"/>
  </cols>
  <sheetData>
    <row r="1" spans="1:22" ht="101.25" customHeight="1" thickBot="1" x14ac:dyDescent="0.25">
      <c r="A1" s="144" t="s">
        <v>134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2" ht="37.5" customHeight="1" thickBot="1" x14ac:dyDescent="0.25">
      <c r="A2" s="153" t="s">
        <v>0</v>
      </c>
      <c r="B2" s="156" t="s">
        <v>16</v>
      </c>
      <c r="C2" s="147" t="s">
        <v>40</v>
      </c>
      <c r="D2" s="148"/>
      <c r="E2" s="147" t="s">
        <v>43</v>
      </c>
      <c r="F2" s="148"/>
      <c r="G2" s="159" t="s">
        <v>44</v>
      </c>
      <c r="H2" s="160"/>
      <c r="I2" s="160"/>
      <c r="J2" s="160"/>
      <c r="K2" s="160"/>
      <c r="L2" s="160"/>
      <c r="M2" s="147" t="s">
        <v>48</v>
      </c>
      <c r="N2" s="148"/>
      <c r="O2" s="147" t="s">
        <v>49</v>
      </c>
      <c r="P2" s="148"/>
      <c r="Q2" s="147" t="s">
        <v>50</v>
      </c>
      <c r="R2" s="148"/>
      <c r="S2" s="147" t="s">
        <v>101</v>
      </c>
      <c r="T2" s="148"/>
      <c r="U2" s="147" t="s">
        <v>102</v>
      </c>
      <c r="V2" s="148"/>
    </row>
    <row r="3" spans="1:22" s="8" customFormat="1" ht="227.25" customHeight="1" thickBot="1" x14ac:dyDescent="0.3">
      <c r="A3" s="154"/>
      <c r="B3" s="157"/>
      <c r="C3" s="149"/>
      <c r="D3" s="150"/>
      <c r="E3" s="149"/>
      <c r="F3" s="150"/>
      <c r="G3" s="151" t="s">
        <v>45</v>
      </c>
      <c r="H3" s="152"/>
      <c r="I3" s="151" t="s">
        <v>46</v>
      </c>
      <c r="J3" s="152"/>
      <c r="K3" s="151" t="s">
        <v>47</v>
      </c>
      <c r="L3" s="152"/>
      <c r="M3" s="149"/>
      <c r="N3" s="150"/>
      <c r="O3" s="149"/>
      <c r="P3" s="150"/>
      <c r="Q3" s="149"/>
      <c r="R3" s="150"/>
      <c r="S3" s="149"/>
      <c r="T3" s="150"/>
      <c r="U3" s="149"/>
      <c r="V3" s="150"/>
    </row>
    <row r="4" spans="1:22" s="8" customFormat="1" ht="28.5" thickBot="1" x14ac:dyDescent="0.3">
      <c r="A4" s="155"/>
      <c r="B4" s="158"/>
      <c r="C4" s="110" t="s">
        <v>41</v>
      </c>
      <c r="D4" s="111" t="s">
        <v>42</v>
      </c>
      <c r="E4" s="110" t="s">
        <v>41</v>
      </c>
      <c r="F4" s="111" t="s">
        <v>42</v>
      </c>
      <c r="G4" s="110" t="s">
        <v>41</v>
      </c>
      <c r="H4" s="111" t="s">
        <v>42</v>
      </c>
      <c r="I4" s="110" t="s">
        <v>41</v>
      </c>
      <c r="J4" s="111" t="s">
        <v>42</v>
      </c>
      <c r="K4" s="110" t="s">
        <v>41</v>
      </c>
      <c r="L4" s="111" t="s">
        <v>42</v>
      </c>
      <c r="M4" s="110" t="s">
        <v>41</v>
      </c>
      <c r="N4" s="111" t="s">
        <v>42</v>
      </c>
      <c r="O4" s="110" t="s">
        <v>41</v>
      </c>
      <c r="P4" s="111" t="s">
        <v>42</v>
      </c>
      <c r="Q4" s="110" t="s">
        <v>41</v>
      </c>
      <c r="R4" s="111" t="s">
        <v>42</v>
      </c>
      <c r="S4" s="110" t="s">
        <v>41</v>
      </c>
      <c r="T4" s="111" t="s">
        <v>42</v>
      </c>
      <c r="U4" s="110" t="s">
        <v>41</v>
      </c>
      <c r="V4" s="111" t="s">
        <v>42</v>
      </c>
    </row>
    <row r="5" spans="1:22" ht="53.25" customHeight="1" x14ac:dyDescent="0.2">
      <c r="A5" s="112">
        <v>1</v>
      </c>
      <c r="B5" s="113" t="s">
        <v>17</v>
      </c>
      <c r="C5" s="114">
        <v>148</v>
      </c>
      <c r="D5" s="115">
        <v>0.17229336437718276</v>
      </c>
      <c r="E5" s="114">
        <v>71</v>
      </c>
      <c r="F5" s="115">
        <v>8.2654249126891732E-2</v>
      </c>
      <c r="G5" s="114">
        <v>71</v>
      </c>
      <c r="H5" s="115">
        <v>8.2654249126891732E-2</v>
      </c>
      <c r="I5" s="114">
        <v>0</v>
      </c>
      <c r="J5" s="115">
        <v>0</v>
      </c>
      <c r="K5" s="114">
        <v>0</v>
      </c>
      <c r="L5" s="115">
        <v>0</v>
      </c>
      <c r="M5" s="114">
        <v>71</v>
      </c>
      <c r="N5" s="115">
        <v>8.2654249126891732E-2</v>
      </c>
      <c r="O5" s="114">
        <v>2</v>
      </c>
      <c r="P5" s="116">
        <v>2.3282887077997671E-3</v>
      </c>
      <c r="Q5" s="114">
        <v>2</v>
      </c>
      <c r="R5" s="116">
        <v>2.3282887077997671E-3</v>
      </c>
      <c r="S5" s="114">
        <v>0</v>
      </c>
      <c r="T5" s="116">
        <v>0</v>
      </c>
      <c r="U5" s="114">
        <v>2</v>
      </c>
      <c r="V5" s="116">
        <v>2.3282887077997671E-3</v>
      </c>
    </row>
    <row r="6" spans="1:22" ht="53.25" customHeight="1" x14ac:dyDescent="0.2">
      <c r="A6" s="117">
        <v>2</v>
      </c>
      <c r="B6" s="118" t="s">
        <v>18</v>
      </c>
      <c r="C6" s="114">
        <v>77</v>
      </c>
      <c r="D6" s="115">
        <v>8.9639115250291029E-2</v>
      </c>
      <c r="E6" s="114">
        <v>73</v>
      </c>
      <c r="F6" s="115">
        <v>8.4982537834691507E-2</v>
      </c>
      <c r="G6" s="114">
        <v>67</v>
      </c>
      <c r="H6" s="115">
        <v>7.7997671711292196E-2</v>
      </c>
      <c r="I6" s="114">
        <v>4</v>
      </c>
      <c r="J6" s="115">
        <v>4.6565774155995342E-3</v>
      </c>
      <c r="K6" s="114">
        <v>2</v>
      </c>
      <c r="L6" s="115">
        <v>2.3282887077997671E-3</v>
      </c>
      <c r="M6" s="114">
        <v>2</v>
      </c>
      <c r="N6" s="115">
        <v>2.3282887077997671E-3</v>
      </c>
      <c r="O6" s="114">
        <v>1</v>
      </c>
      <c r="P6" s="116">
        <v>1.1641443538998836E-3</v>
      </c>
      <c r="Q6" s="114">
        <v>0</v>
      </c>
      <c r="R6" s="116">
        <v>0</v>
      </c>
      <c r="S6" s="114">
        <v>0</v>
      </c>
      <c r="T6" s="116">
        <v>0</v>
      </c>
      <c r="U6" s="114">
        <v>1</v>
      </c>
      <c r="V6" s="116">
        <v>1.1641443538998836E-3</v>
      </c>
    </row>
    <row r="7" spans="1:22" ht="53.25" customHeight="1" x14ac:dyDescent="0.2">
      <c r="A7" s="117">
        <v>3</v>
      </c>
      <c r="B7" s="118" t="s">
        <v>21</v>
      </c>
      <c r="C7" s="114">
        <v>61</v>
      </c>
      <c r="D7" s="115">
        <v>7.1012805587892899E-2</v>
      </c>
      <c r="E7" s="114">
        <v>47</v>
      </c>
      <c r="F7" s="115">
        <v>5.471478463329453E-2</v>
      </c>
      <c r="G7" s="114">
        <v>47</v>
      </c>
      <c r="H7" s="115">
        <v>5.471478463329453E-2</v>
      </c>
      <c r="I7" s="114">
        <v>0</v>
      </c>
      <c r="J7" s="115">
        <v>0</v>
      </c>
      <c r="K7" s="114">
        <v>0</v>
      </c>
      <c r="L7" s="115">
        <v>0</v>
      </c>
      <c r="M7" s="114">
        <v>4</v>
      </c>
      <c r="N7" s="115">
        <v>4.6565774155995342E-3</v>
      </c>
      <c r="O7" s="114">
        <v>1</v>
      </c>
      <c r="P7" s="116">
        <v>1.1641443538998836E-3</v>
      </c>
      <c r="Q7" s="114">
        <v>2</v>
      </c>
      <c r="R7" s="116">
        <v>2.3282887077997671E-3</v>
      </c>
      <c r="S7" s="114">
        <v>7</v>
      </c>
      <c r="T7" s="116">
        <v>8.1490104772991845E-3</v>
      </c>
      <c r="U7" s="114">
        <v>0</v>
      </c>
      <c r="V7" s="116">
        <v>0</v>
      </c>
    </row>
    <row r="8" spans="1:22" ht="53.25" customHeight="1" x14ac:dyDescent="0.2">
      <c r="A8" s="112">
        <v>4</v>
      </c>
      <c r="B8" s="118" t="s">
        <v>25</v>
      </c>
      <c r="C8" s="114">
        <v>57</v>
      </c>
      <c r="D8" s="115">
        <v>6.6356228172293363E-2</v>
      </c>
      <c r="E8" s="114">
        <v>42</v>
      </c>
      <c r="F8" s="115">
        <v>4.8894062863795114E-2</v>
      </c>
      <c r="G8" s="114">
        <v>40</v>
      </c>
      <c r="H8" s="115">
        <v>4.6565774155995346E-2</v>
      </c>
      <c r="I8" s="114">
        <v>2</v>
      </c>
      <c r="J8" s="115">
        <v>2.3282887077997671E-3</v>
      </c>
      <c r="K8" s="114">
        <v>0</v>
      </c>
      <c r="L8" s="115">
        <v>0</v>
      </c>
      <c r="M8" s="114">
        <v>6</v>
      </c>
      <c r="N8" s="115">
        <v>6.9848661233993014E-3</v>
      </c>
      <c r="O8" s="114">
        <v>1</v>
      </c>
      <c r="P8" s="116">
        <v>1.1641443538998836E-3</v>
      </c>
      <c r="Q8" s="114">
        <v>0</v>
      </c>
      <c r="R8" s="116">
        <v>0</v>
      </c>
      <c r="S8" s="114">
        <v>8</v>
      </c>
      <c r="T8" s="116">
        <v>9.3131548311990685E-3</v>
      </c>
      <c r="U8" s="114">
        <v>0</v>
      </c>
      <c r="V8" s="116">
        <v>0</v>
      </c>
    </row>
    <row r="9" spans="1:22" ht="53.25" customHeight="1" x14ac:dyDescent="0.2">
      <c r="A9" s="117">
        <v>5</v>
      </c>
      <c r="B9" s="118" t="s">
        <v>32</v>
      </c>
      <c r="C9" s="114">
        <v>50</v>
      </c>
      <c r="D9" s="115">
        <v>5.8207217694994179E-2</v>
      </c>
      <c r="E9" s="114">
        <v>46</v>
      </c>
      <c r="F9" s="115">
        <v>5.3550640279394643E-2</v>
      </c>
      <c r="G9" s="114">
        <v>45</v>
      </c>
      <c r="H9" s="115">
        <v>5.2386495925494762E-2</v>
      </c>
      <c r="I9" s="114">
        <v>1</v>
      </c>
      <c r="J9" s="115">
        <v>1.1641443538998836E-3</v>
      </c>
      <c r="K9" s="114">
        <v>0</v>
      </c>
      <c r="L9" s="115">
        <v>0</v>
      </c>
      <c r="M9" s="114">
        <v>2</v>
      </c>
      <c r="N9" s="115">
        <v>2.3282887077997671E-3</v>
      </c>
      <c r="O9" s="114">
        <v>2</v>
      </c>
      <c r="P9" s="116">
        <v>2.3282887077997671E-3</v>
      </c>
      <c r="Q9" s="114">
        <v>0</v>
      </c>
      <c r="R9" s="116">
        <v>0</v>
      </c>
      <c r="S9" s="114">
        <v>0</v>
      </c>
      <c r="T9" s="116">
        <v>0</v>
      </c>
      <c r="U9" s="114">
        <v>0</v>
      </c>
      <c r="V9" s="116">
        <v>0</v>
      </c>
    </row>
    <row r="10" spans="1:22" ht="53.25" customHeight="1" x14ac:dyDescent="0.2">
      <c r="A10" s="117">
        <v>6</v>
      </c>
      <c r="B10" s="118" t="s">
        <v>19</v>
      </c>
      <c r="C10" s="114">
        <v>49</v>
      </c>
      <c r="D10" s="115">
        <v>5.7043073341094298E-2</v>
      </c>
      <c r="E10" s="114">
        <v>43</v>
      </c>
      <c r="F10" s="115">
        <v>5.0058207217694994E-2</v>
      </c>
      <c r="G10" s="114">
        <v>40</v>
      </c>
      <c r="H10" s="115">
        <v>4.6565774155995346E-2</v>
      </c>
      <c r="I10" s="114">
        <v>2</v>
      </c>
      <c r="J10" s="115">
        <v>2.3282887077997671E-3</v>
      </c>
      <c r="K10" s="114">
        <v>1</v>
      </c>
      <c r="L10" s="115">
        <v>1.1641443538998836E-3</v>
      </c>
      <c r="M10" s="114">
        <v>5</v>
      </c>
      <c r="N10" s="115">
        <v>5.8207217694994182E-3</v>
      </c>
      <c r="O10" s="114">
        <v>0</v>
      </c>
      <c r="P10" s="116">
        <v>0</v>
      </c>
      <c r="Q10" s="114">
        <v>1</v>
      </c>
      <c r="R10" s="116">
        <v>1.1641443538998836E-3</v>
      </c>
      <c r="S10" s="114">
        <v>0</v>
      </c>
      <c r="T10" s="116">
        <v>0</v>
      </c>
      <c r="U10" s="114">
        <v>0</v>
      </c>
      <c r="V10" s="116">
        <v>0</v>
      </c>
    </row>
    <row r="11" spans="1:22" ht="53.25" customHeight="1" x14ac:dyDescent="0.2">
      <c r="A11" s="112">
        <v>7</v>
      </c>
      <c r="B11" s="118" t="s">
        <v>20</v>
      </c>
      <c r="C11" s="114">
        <v>48</v>
      </c>
      <c r="D11" s="115">
        <v>5.5878928987194411E-2</v>
      </c>
      <c r="E11" s="114">
        <v>29</v>
      </c>
      <c r="F11" s="115">
        <v>3.3760186263096625E-2</v>
      </c>
      <c r="G11" s="114">
        <v>29</v>
      </c>
      <c r="H11" s="115">
        <v>3.3760186263096625E-2</v>
      </c>
      <c r="I11" s="114">
        <v>0</v>
      </c>
      <c r="J11" s="115">
        <v>0</v>
      </c>
      <c r="K11" s="114">
        <v>0</v>
      </c>
      <c r="L11" s="115">
        <v>0</v>
      </c>
      <c r="M11" s="114">
        <v>1</v>
      </c>
      <c r="N11" s="115">
        <v>1.1641443538998836E-3</v>
      </c>
      <c r="O11" s="114">
        <v>3</v>
      </c>
      <c r="P11" s="116">
        <v>3.4924330616996507E-3</v>
      </c>
      <c r="Q11" s="114">
        <v>0</v>
      </c>
      <c r="R11" s="116">
        <v>0</v>
      </c>
      <c r="S11" s="114">
        <v>15</v>
      </c>
      <c r="T11" s="116">
        <v>1.7462165308498253E-2</v>
      </c>
      <c r="U11" s="114">
        <v>0</v>
      </c>
      <c r="V11" s="116">
        <v>0</v>
      </c>
    </row>
    <row r="12" spans="1:22" ht="53.25" customHeight="1" x14ac:dyDescent="0.2">
      <c r="A12" s="117">
        <v>8</v>
      </c>
      <c r="B12" s="118" t="s">
        <v>22</v>
      </c>
      <c r="C12" s="114">
        <v>47</v>
      </c>
      <c r="D12" s="115">
        <v>5.471478463329453E-2</v>
      </c>
      <c r="E12" s="114">
        <v>35</v>
      </c>
      <c r="F12" s="115">
        <v>4.0745052386495922E-2</v>
      </c>
      <c r="G12" s="114">
        <v>34</v>
      </c>
      <c r="H12" s="115">
        <v>3.9580908032596042E-2</v>
      </c>
      <c r="I12" s="114">
        <v>1</v>
      </c>
      <c r="J12" s="115">
        <v>1.1641443538998836E-3</v>
      </c>
      <c r="K12" s="114">
        <v>0</v>
      </c>
      <c r="L12" s="115">
        <v>0</v>
      </c>
      <c r="M12" s="114">
        <v>3</v>
      </c>
      <c r="N12" s="115">
        <v>3.4924330616996507E-3</v>
      </c>
      <c r="O12" s="114">
        <v>3</v>
      </c>
      <c r="P12" s="116">
        <v>3.4924330616996507E-3</v>
      </c>
      <c r="Q12" s="114">
        <v>1</v>
      </c>
      <c r="R12" s="116">
        <v>1.1641443538998836E-3</v>
      </c>
      <c r="S12" s="114">
        <v>5</v>
      </c>
      <c r="T12" s="116">
        <v>5.8207217694994182E-3</v>
      </c>
      <c r="U12" s="114">
        <v>0</v>
      </c>
      <c r="V12" s="116">
        <v>0</v>
      </c>
    </row>
    <row r="13" spans="1:22" ht="53.25" customHeight="1" x14ac:dyDescent="0.2">
      <c r="A13" s="117">
        <v>9</v>
      </c>
      <c r="B13" s="118" t="s">
        <v>24</v>
      </c>
      <c r="C13" s="114">
        <v>40</v>
      </c>
      <c r="D13" s="115">
        <v>4.6565774155995346E-2</v>
      </c>
      <c r="E13" s="114">
        <v>31</v>
      </c>
      <c r="F13" s="115">
        <v>3.6088474970896393E-2</v>
      </c>
      <c r="G13" s="114">
        <v>29</v>
      </c>
      <c r="H13" s="115">
        <v>3.3760186263096625E-2</v>
      </c>
      <c r="I13" s="114">
        <v>2</v>
      </c>
      <c r="J13" s="115">
        <v>2.3282887077997671E-3</v>
      </c>
      <c r="K13" s="114">
        <v>0</v>
      </c>
      <c r="L13" s="115">
        <v>0</v>
      </c>
      <c r="M13" s="114">
        <v>2</v>
      </c>
      <c r="N13" s="115">
        <v>2.3282887077997671E-3</v>
      </c>
      <c r="O13" s="114">
        <v>2</v>
      </c>
      <c r="P13" s="116">
        <v>2.3282887077997671E-3</v>
      </c>
      <c r="Q13" s="114">
        <v>1</v>
      </c>
      <c r="R13" s="116">
        <v>1.1641443538998836E-3</v>
      </c>
      <c r="S13" s="114">
        <v>4</v>
      </c>
      <c r="T13" s="116">
        <v>4.6565774155995342E-3</v>
      </c>
      <c r="U13" s="114">
        <v>0</v>
      </c>
      <c r="V13" s="116">
        <v>0</v>
      </c>
    </row>
    <row r="14" spans="1:22" ht="53.25" customHeight="1" x14ac:dyDescent="0.2">
      <c r="A14" s="112">
        <v>10</v>
      </c>
      <c r="B14" s="118" t="s">
        <v>31</v>
      </c>
      <c r="C14" s="114">
        <v>37</v>
      </c>
      <c r="D14" s="115">
        <v>4.307334109429569E-2</v>
      </c>
      <c r="E14" s="114">
        <v>24</v>
      </c>
      <c r="F14" s="115">
        <v>2.7939464493597205E-2</v>
      </c>
      <c r="G14" s="114">
        <v>23</v>
      </c>
      <c r="H14" s="115">
        <v>2.6775320139697321E-2</v>
      </c>
      <c r="I14" s="114">
        <v>1</v>
      </c>
      <c r="J14" s="115">
        <v>1.1641443538998836E-3</v>
      </c>
      <c r="K14" s="114">
        <v>0</v>
      </c>
      <c r="L14" s="115">
        <v>0</v>
      </c>
      <c r="M14" s="114">
        <v>0</v>
      </c>
      <c r="N14" s="115">
        <v>0</v>
      </c>
      <c r="O14" s="114">
        <v>2</v>
      </c>
      <c r="P14" s="116">
        <v>2.3282887077997671E-3</v>
      </c>
      <c r="Q14" s="114">
        <v>1</v>
      </c>
      <c r="R14" s="116">
        <v>1.1641443538998836E-3</v>
      </c>
      <c r="S14" s="114">
        <v>10</v>
      </c>
      <c r="T14" s="116">
        <v>1.1641443538998836E-2</v>
      </c>
      <c r="U14" s="114">
        <v>0</v>
      </c>
      <c r="V14" s="116">
        <v>0</v>
      </c>
    </row>
    <row r="15" spans="1:22" ht="53.25" customHeight="1" x14ac:dyDescent="0.2">
      <c r="A15" s="117">
        <v>11</v>
      </c>
      <c r="B15" s="118" t="s">
        <v>29</v>
      </c>
      <c r="C15" s="114">
        <v>33</v>
      </c>
      <c r="D15" s="115">
        <v>3.8416763678696161E-2</v>
      </c>
      <c r="E15" s="114">
        <v>25</v>
      </c>
      <c r="F15" s="115">
        <v>2.9103608847497089E-2</v>
      </c>
      <c r="G15" s="114">
        <v>21</v>
      </c>
      <c r="H15" s="115">
        <v>2.4447031431897557E-2</v>
      </c>
      <c r="I15" s="114">
        <v>2</v>
      </c>
      <c r="J15" s="115">
        <v>2.3282887077997671E-3</v>
      </c>
      <c r="K15" s="114">
        <v>2</v>
      </c>
      <c r="L15" s="115">
        <v>2.3282887077997671E-3</v>
      </c>
      <c r="M15" s="114">
        <v>3</v>
      </c>
      <c r="N15" s="115">
        <v>3.4924330616996507E-3</v>
      </c>
      <c r="O15" s="114">
        <v>0</v>
      </c>
      <c r="P15" s="116">
        <v>0</v>
      </c>
      <c r="Q15" s="114">
        <v>0</v>
      </c>
      <c r="R15" s="116">
        <v>0</v>
      </c>
      <c r="S15" s="114">
        <v>5</v>
      </c>
      <c r="T15" s="116">
        <v>5.8207217694994182E-3</v>
      </c>
      <c r="U15" s="114">
        <v>0</v>
      </c>
      <c r="V15" s="116">
        <v>0</v>
      </c>
    </row>
    <row r="16" spans="1:22" ht="53.25" customHeight="1" x14ac:dyDescent="0.2">
      <c r="A16" s="117">
        <v>12</v>
      </c>
      <c r="B16" s="118" t="s">
        <v>27</v>
      </c>
      <c r="C16" s="114">
        <v>33</v>
      </c>
      <c r="D16" s="115">
        <v>3.8416763678696161E-2</v>
      </c>
      <c r="E16" s="114">
        <v>26</v>
      </c>
      <c r="F16" s="115">
        <v>3.0267753201396973E-2</v>
      </c>
      <c r="G16" s="114">
        <v>26</v>
      </c>
      <c r="H16" s="115">
        <v>3.0267753201396973E-2</v>
      </c>
      <c r="I16" s="114">
        <v>0</v>
      </c>
      <c r="J16" s="115">
        <v>0</v>
      </c>
      <c r="K16" s="114">
        <v>0</v>
      </c>
      <c r="L16" s="115">
        <v>0</v>
      </c>
      <c r="M16" s="114">
        <v>0</v>
      </c>
      <c r="N16" s="115">
        <v>0</v>
      </c>
      <c r="O16" s="114">
        <v>0</v>
      </c>
      <c r="P16" s="116">
        <v>0</v>
      </c>
      <c r="Q16" s="114">
        <v>0</v>
      </c>
      <c r="R16" s="116">
        <v>0</v>
      </c>
      <c r="S16" s="114">
        <v>7</v>
      </c>
      <c r="T16" s="116">
        <v>8.1490104772991845E-3</v>
      </c>
      <c r="U16" s="114">
        <v>0</v>
      </c>
      <c r="V16" s="116">
        <v>0</v>
      </c>
    </row>
    <row r="17" spans="1:22" ht="53.25" customHeight="1" x14ac:dyDescent="0.2">
      <c r="A17" s="112">
        <v>13</v>
      </c>
      <c r="B17" s="118" t="s">
        <v>23</v>
      </c>
      <c r="C17" s="114">
        <v>30</v>
      </c>
      <c r="D17" s="115">
        <v>3.4924330616996506E-2</v>
      </c>
      <c r="E17" s="114">
        <v>18</v>
      </c>
      <c r="F17" s="115">
        <v>2.0954598370197905E-2</v>
      </c>
      <c r="G17" s="114">
        <v>18</v>
      </c>
      <c r="H17" s="115">
        <v>2.0954598370197905E-2</v>
      </c>
      <c r="I17" s="114">
        <v>0</v>
      </c>
      <c r="J17" s="115">
        <v>0</v>
      </c>
      <c r="K17" s="114">
        <v>0</v>
      </c>
      <c r="L17" s="115">
        <v>0</v>
      </c>
      <c r="M17" s="114">
        <v>3</v>
      </c>
      <c r="N17" s="115">
        <v>3.4924330616996507E-3</v>
      </c>
      <c r="O17" s="114">
        <v>0</v>
      </c>
      <c r="P17" s="116">
        <v>0</v>
      </c>
      <c r="Q17" s="114">
        <v>1</v>
      </c>
      <c r="R17" s="116">
        <v>1.1641443538998836E-3</v>
      </c>
      <c r="S17" s="114">
        <v>8</v>
      </c>
      <c r="T17" s="116">
        <v>9.3131548311990685E-3</v>
      </c>
      <c r="U17" s="114">
        <v>0</v>
      </c>
      <c r="V17" s="116">
        <v>0</v>
      </c>
    </row>
    <row r="18" spans="1:22" ht="53.25" customHeight="1" x14ac:dyDescent="0.2">
      <c r="A18" s="117">
        <v>14</v>
      </c>
      <c r="B18" s="118" t="s">
        <v>28</v>
      </c>
      <c r="C18" s="114">
        <v>26</v>
      </c>
      <c r="D18" s="115">
        <v>3.0267753201396973E-2</v>
      </c>
      <c r="E18" s="114">
        <v>20</v>
      </c>
      <c r="F18" s="115">
        <v>2.3282887077997673E-2</v>
      </c>
      <c r="G18" s="114">
        <v>20</v>
      </c>
      <c r="H18" s="115">
        <v>2.3282887077997673E-2</v>
      </c>
      <c r="I18" s="114">
        <v>0</v>
      </c>
      <c r="J18" s="115">
        <v>0</v>
      </c>
      <c r="K18" s="114">
        <v>0</v>
      </c>
      <c r="L18" s="115">
        <v>0</v>
      </c>
      <c r="M18" s="114">
        <v>0</v>
      </c>
      <c r="N18" s="115">
        <v>0</v>
      </c>
      <c r="O18" s="114">
        <v>0</v>
      </c>
      <c r="P18" s="116">
        <v>0</v>
      </c>
      <c r="Q18" s="114">
        <v>0</v>
      </c>
      <c r="R18" s="116">
        <v>0</v>
      </c>
      <c r="S18" s="114">
        <v>6</v>
      </c>
      <c r="T18" s="116">
        <v>6.9848661233993014E-3</v>
      </c>
      <c r="U18" s="114">
        <v>0</v>
      </c>
      <c r="V18" s="116">
        <v>0</v>
      </c>
    </row>
    <row r="19" spans="1:22" ht="53.25" customHeight="1" x14ac:dyDescent="0.2">
      <c r="A19" s="117">
        <v>15</v>
      </c>
      <c r="B19" s="118" t="s">
        <v>26</v>
      </c>
      <c r="C19" s="114">
        <v>24</v>
      </c>
      <c r="D19" s="115">
        <v>2.7939464493597205E-2</v>
      </c>
      <c r="E19" s="114">
        <v>20</v>
      </c>
      <c r="F19" s="115">
        <v>2.3282887077997673E-2</v>
      </c>
      <c r="G19" s="114">
        <v>20</v>
      </c>
      <c r="H19" s="115">
        <v>2.3282887077997673E-2</v>
      </c>
      <c r="I19" s="114">
        <v>0</v>
      </c>
      <c r="J19" s="115">
        <v>0</v>
      </c>
      <c r="K19" s="114">
        <v>0</v>
      </c>
      <c r="L19" s="115">
        <v>0</v>
      </c>
      <c r="M19" s="114">
        <v>2</v>
      </c>
      <c r="N19" s="115">
        <v>2.3282887077997671E-3</v>
      </c>
      <c r="O19" s="114">
        <v>2</v>
      </c>
      <c r="P19" s="116">
        <v>2.3282887077997671E-3</v>
      </c>
      <c r="Q19" s="114">
        <v>0</v>
      </c>
      <c r="R19" s="116">
        <v>0</v>
      </c>
      <c r="S19" s="114">
        <v>0</v>
      </c>
      <c r="T19" s="116">
        <v>0</v>
      </c>
      <c r="U19" s="114">
        <v>0</v>
      </c>
      <c r="V19" s="116">
        <v>0</v>
      </c>
    </row>
    <row r="20" spans="1:22" ht="53.25" customHeight="1" x14ac:dyDescent="0.2">
      <c r="A20" s="112">
        <v>16</v>
      </c>
      <c r="B20" s="118" t="s">
        <v>37</v>
      </c>
      <c r="C20" s="114">
        <v>21</v>
      </c>
      <c r="D20" s="115">
        <v>2.4447031431897557E-2</v>
      </c>
      <c r="E20" s="114">
        <v>17</v>
      </c>
      <c r="F20" s="115">
        <v>1.9790454016298021E-2</v>
      </c>
      <c r="G20" s="114">
        <v>17</v>
      </c>
      <c r="H20" s="115">
        <v>1.9790454016298021E-2</v>
      </c>
      <c r="I20" s="114">
        <v>0</v>
      </c>
      <c r="J20" s="115">
        <v>0</v>
      </c>
      <c r="K20" s="114">
        <v>0</v>
      </c>
      <c r="L20" s="115">
        <v>0</v>
      </c>
      <c r="M20" s="114">
        <v>3</v>
      </c>
      <c r="N20" s="115">
        <v>3.4924330616996507E-3</v>
      </c>
      <c r="O20" s="114">
        <v>0</v>
      </c>
      <c r="P20" s="116">
        <v>0</v>
      </c>
      <c r="Q20" s="114">
        <v>1</v>
      </c>
      <c r="R20" s="116">
        <v>1.1641443538998836E-3</v>
      </c>
      <c r="S20" s="114">
        <v>0</v>
      </c>
      <c r="T20" s="116">
        <v>0</v>
      </c>
      <c r="U20" s="114">
        <v>0</v>
      </c>
      <c r="V20" s="116">
        <v>0</v>
      </c>
    </row>
    <row r="21" spans="1:22" ht="53.25" customHeight="1" x14ac:dyDescent="0.2">
      <c r="A21" s="117">
        <v>17</v>
      </c>
      <c r="B21" s="118" t="s">
        <v>34</v>
      </c>
      <c r="C21" s="114">
        <v>21</v>
      </c>
      <c r="D21" s="115">
        <v>2.4447031431897557E-2</v>
      </c>
      <c r="E21" s="114">
        <v>18</v>
      </c>
      <c r="F21" s="115">
        <v>2.0954598370197905E-2</v>
      </c>
      <c r="G21" s="114">
        <v>18</v>
      </c>
      <c r="H21" s="115">
        <v>2.0954598370197905E-2</v>
      </c>
      <c r="I21" s="114">
        <v>0</v>
      </c>
      <c r="J21" s="115">
        <v>0</v>
      </c>
      <c r="K21" s="114">
        <v>0</v>
      </c>
      <c r="L21" s="115">
        <v>0</v>
      </c>
      <c r="M21" s="114">
        <v>1</v>
      </c>
      <c r="N21" s="115">
        <v>1.1641443538998836E-3</v>
      </c>
      <c r="O21" s="114">
        <v>1</v>
      </c>
      <c r="P21" s="116">
        <v>1.1641443538998836E-3</v>
      </c>
      <c r="Q21" s="114">
        <v>0</v>
      </c>
      <c r="R21" s="116">
        <v>0</v>
      </c>
      <c r="S21" s="114">
        <v>0</v>
      </c>
      <c r="T21" s="116">
        <v>0</v>
      </c>
      <c r="U21" s="114">
        <v>1</v>
      </c>
      <c r="V21" s="116">
        <v>1.1641443538998836E-3</v>
      </c>
    </row>
    <row r="22" spans="1:22" ht="53.25" customHeight="1" x14ac:dyDescent="0.2">
      <c r="A22" s="117">
        <v>18</v>
      </c>
      <c r="B22" s="118" t="s">
        <v>35</v>
      </c>
      <c r="C22" s="114">
        <v>18</v>
      </c>
      <c r="D22" s="115">
        <v>2.0954598370197905E-2</v>
      </c>
      <c r="E22" s="114">
        <v>16</v>
      </c>
      <c r="F22" s="115">
        <v>1.8626309662398137E-2</v>
      </c>
      <c r="G22" s="114">
        <v>16</v>
      </c>
      <c r="H22" s="115">
        <v>1.8626309662398137E-2</v>
      </c>
      <c r="I22" s="114">
        <v>0</v>
      </c>
      <c r="J22" s="115">
        <v>0</v>
      </c>
      <c r="K22" s="114">
        <v>0</v>
      </c>
      <c r="L22" s="115">
        <v>0</v>
      </c>
      <c r="M22" s="114">
        <v>1</v>
      </c>
      <c r="N22" s="115">
        <v>1.1641443538998836E-3</v>
      </c>
      <c r="O22" s="114">
        <v>1</v>
      </c>
      <c r="P22" s="116">
        <v>1.1641443538998836E-3</v>
      </c>
      <c r="Q22" s="114">
        <v>0</v>
      </c>
      <c r="R22" s="116">
        <v>0</v>
      </c>
      <c r="S22" s="114">
        <v>0</v>
      </c>
      <c r="T22" s="116">
        <v>0</v>
      </c>
      <c r="U22" s="114">
        <v>0</v>
      </c>
      <c r="V22" s="116">
        <v>0</v>
      </c>
    </row>
    <row r="23" spans="1:22" ht="53.25" customHeight="1" x14ac:dyDescent="0.2">
      <c r="A23" s="112">
        <v>19</v>
      </c>
      <c r="B23" s="119" t="s">
        <v>30</v>
      </c>
      <c r="C23" s="114">
        <v>15</v>
      </c>
      <c r="D23" s="115">
        <v>1.7462165308498253E-2</v>
      </c>
      <c r="E23" s="114">
        <v>14</v>
      </c>
      <c r="F23" s="115">
        <v>1.6298020954598369E-2</v>
      </c>
      <c r="G23" s="114">
        <v>14</v>
      </c>
      <c r="H23" s="115">
        <v>1.6298020954598369E-2</v>
      </c>
      <c r="I23" s="114">
        <v>0</v>
      </c>
      <c r="J23" s="115">
        <v>0</v>
      </c>
      <c r="K23" s="114">
        <v>0</v>
      </c>
      <c r="L23" s="115">
        <v>0</v>
      </c>
      <c r="M23" s="114">
        <v>1</v>
      </c>
      <c r="N23" s="115">
        <v>1.1641443538998836E-3</v>
      </c>
      <c r="O23" s="114">
        <v>0</v>
      </c>
      <c r="P23" s="116">
        <v>0</v>
      </c>
      <c r="Q23" s="114">
        <v>0</v>
      </c>
      <c r="R23" s="116">
        <v>0</v>
      </c>
      <c r="S23" s="114">
        <v>0</v>
      </c>
      <c r="T23" s="116">
        <v>0</v>
      </c>
      <c r="U23" s="114">
        <v>0</v>
      </c>
      <c r="V23" s="116">
        <v>0</v>
      </c>
    </row>
    <row r="24" spans="1:22" ht="53.25" customHeight="1" x14ac:dyDescent="0.2">
      <c r="A24" s="117">
        <v>20</v>
      </c>
      <c r="B24" s="118" t="s">
        <v>36</v>
      </c>
      <c r="C24" s="114">
        <v>13</v>
      </c>
      <c r="D24" s="115">
        <v>1.5133876600698487E-2</v>
      </c>
      <c r="E24" s="114">
        <v>11</v>
      </c>
      <c r="F24" s="115">
        <v>1.2805587892898719E-2</v>
      </c>
      <c r="G24" s="114">
        <v>11</v>
      </c>
      <c r="H24" s="115">
        <v>1.2805587892898719E-2</v>
      </c>
      <c r="I24" s="114">
        <v>0</v>
      </c>
      <c r="J24" s="115">
        <v>0</v>
      </c>
      <c r="K24" s="114">
        <v>0</v>
      </c>
      <c r="L24" s="115">
        <v>0</v>
      </c>
      <c r="M24" s="114">
        <v>1</v>
      </c>
      <c r="N24" s="115">
        <v>1.1641443538998836E-3</v>
      </c>
      <c r="O24" s="114">
        <v>1</v>
      </c>
      <c r="P24" s="116">
        <v>1.1641443538998836E-3</v>
      </c>
      <c r="Q24" s="114">
        <v>0</v>
      </c>
      <c r="R24" s="116">
        <v>0</v>
      </c>
      <c r="S24" s="114">
        <v>0</v>
      </c>
      <c r="T24" s="116">
        <v>0</v>
      </c>
      <c r="U24" s="114">
        <v>0</v>
      </c>
      <c r="V24" s="116">
        <v>0</v>
      </c>
    </row>
    <row r="25" spans="1:22" ht="53.25" customHeight="1" x14ac:dyDescent="0.2">
      <c r="A25" s="117">
        <v>21</v>
      </c>
      <c r="B25" s="118" t="s">
        <v>33</v>
      </c>
      <c r="C25" s="114">
        <v>9</v>
      </c>
      <c r="D25" s="115">
        <v>1.0477299185098952E-2</v>
      </c>
      <c r="E25" s="114">
        <v>8</v>
      </c>
      <c r="F25" s="115">
        <v>9.3131548311990685E-3</v>
      </c>
      <c r="G25" s="114">
        <v>8</v>
      </c>
      <c r="H25" s="115">
        <v>9.3131548311990685E-3</v>
      </c>
      <c r="I25" s="114">
        <v>0</v>
      </c>
      <c r="J25" s="115">
        <v>0</v>
      </c>
      <c r="K25" s="114">
        <v>0</v>
      </c>
      <c r="L25" s="115">
        <v>0</v>
      </c>
      <c r="M25" s="114">
        <v>0</v>
      </c>
      <c r="N25" s="115">
        <v>0</v>
      </c>
      <c r="O25" s="114">
        <v>1</v>
      </c>
      <c r="P25" s="116">
        <v>1.1641443538998836E-3</v>
      </c>
      <c r="Q25" s="114">
        <v>0</v>
      </c>
      <c r="R25" s="116">
        <v>0</v>
      </c>
      <c r="S25" s="114">
        <v>0</v>
      </c>
      <c r="T25" s="116">
        <v>0</v>
      </c>
      <c r="U25" s="114">
        <v>0</v>
      </c>
      <c r="V25" s="116">
        <v>0</v>
      </c>
    </row>
    <row r="26" spans="1:22" ht="53.25" customHeight="1" thickBot="1" x14ac:dyDescent="0.25">
      <c r="A26" s="112">
        <v>22</v>
      </c>
      <c r="B26" s="120" t="s">
        <v>38</v>
      </c>
      <c r="C26" s="114">
        <v>2</v>
      </c>
      <c r="D26" s="115">
        <v>2.3282887077997671E-3</v>
      </c>
      <c r="E26" s="114">
        <v>1</v>
      </c>
      <c r="F26" s="115">
        <v>1.1641443538998836E-3</v>
      </c>
      <c r="G26" s="114">
        <v>1</v>
      </c>
      <c r="H26" s="115">
        <v>1.1641443538998836E-3</v>
      </c>
      <c r="I26" s="114">
        <v>0</v>
      </c>
      <c r="J26" s="115">
        <v>0</v>
      </c>
      <c r="K26" s="114">
        <v>0</v>
      </c>
      <c r="L26" s="115">
        <v>0</v>
      </c>
      <c r="M26" s="114">
        <v>0</v>
      </c>
      <c r="N26" s="115">
        <v>0</v>
      </c>
      <c r="O26" s="114">
        <v>1</v>
      </c>
      <c r="P26" s="116">
        <v>1.1641443538998836E-3</v>
      </c>
      <c r="Q26" s="114">
        <v>0</v>
      </c>
      <c r="R26" s="116">
        <v>0</v>
      </c>
      <c r="S26" s="114">
        <v>0</v>
      </c>
      <c r="T26" s="116">
        <v>0</v>
      </c>
      <c r="U26" s="114">
        <v>0</v>
      </c>
      <c r="V26" s="116">
        <v>0</v>
      </c>
    </row>
    <row r="27" spans="1:22" s="9" customFormat="1" ht="49.5" customHeight="1" thickBot="1" x14ac:dyDescent="0.3">
      <c r="A27" s="145" t="s">
        <v>39</v>
      </c>
      <c r="B27" s="162"/>
      <c r="C27" s="110">
        <v>859</v>
      </c>
      <c r="D27" s="121">
        <v>1</v>
      </c>
      <c r="E27" s="110">
        <v>635</v>
      </c>
      <c r="F27" s="121">
        <v>0.73923166472642599</v>
      </c>
      <c r="G27" s="110">
        <v>615</v>
      </c>
      <c r="H27" s="121">
        <v>0.71594877764842824</v>
      </c>
      <c r="I27" s="110">
        <v>15</v>
      </c>
      <c r="J27" s="121">
        <v>1.7462165308498256E-2</v>
      </c>
      <c r="K27" s="110">
        <v>5</v>
      </c>
      <c r="L27" s="121">
        <v>5.8207217694994182E-3</v>
      </c>
      <c r="M27" s="110">
        <v>111</v>
      </c>
      <c r="N27" s="121">
        <v>0.12922002328288706</v>
      </c>
      <c r="O27" s="110">
        <v>24</v>
      </c>
      <c r="P27" s="121">
        <v>2.7939464493597212E-2</v>
      </c>
      <c r="Q27" s="110">
        <v>10</v>
      </c>
      <c r="R27" s="121">
        <v>1.1641443538998838E-2</v>
      </c>
      <c r="S27" s="110">
        <v>75</v>
      </c>
      <c r="T27" s="121">
        <v>8.7310826542491268E-2</v>
      </c>
      <c r="U27" s="110">
        <v>4</v>
      </c>
      <c r="V27" s="121">
        <v>4.6565774155995342E-3</v>
      </c>
    </row>
    <row r="28" spans="1:22" s="9" customFormat="1" ht="81" customHeight="1" thickBot="1" x14ac:dyDescent="0.3">
      <c r="A28" s="161" t="s">
        <v>135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93"/>
      <c r="V28" s="93"/>
    </row>
    <row r="29" spans="1:22" s="9" customFormat="1" ht="36" customHeight="1" thickBot="1" x14ac:dyDescent="0.3">
      <c r="A29" s="153" t="s">
        <v>0</v>
      </c>
      <c r="B29" s="156" t="s">
        <v>51</v>
      </c>
      <c r="C29" s="147" t="s">
        <v>40</v>
      </c>
      <c r="D29" s="148"/>
      <c r="E29" s="147" t="s">
        <v>43</v>
      </c>
      <c r="F29" s="148"/>
      <c r="G29" s="159" t="s">
        <v>44</v>
      </c>
      <c r="H29" s="160"/>
      <c r="I29" s="160"/>
      <c r="J29" s="160"/>
      <c r="K29" s="160"/>
      <c r="L29" s="160"/>
      <c r="M29" s="147" t="s">
        <v>48</v>
      </c>
      <c r="N29" s="148"/>
      <c r="O29" s="147" t="s">
        <v>49</v>
      </c>
      <c r="P29" s="148"/>
      <c r="Q29" s="147" t="s">
        <v>50</v>
      </c>
      <c r="R29" s="148"/>
      <c r="S29" s="147" t="s">
        <v>101</v>
      </c>
      <c r="T29" s="148"/>
      <c r="U29" s="147" t="s">
        <v>102</v>
      </c>
      <c r="V29" s="148"/>
    </row>
    <row r="30" spans="1:22" s="9" customFormat="1" ht="216.75" customHeight="1" thickBot="1" x14ac:dyDescent="0.3">
      <c r="A30" s="154"/>
      <c r="B30" s="157"/>
      <c r="C30" s="149"/>
      <c r="D30" s="150"/>
      <c r="E30" s="149"/>
      <c r="F30" s="150"/>
      <c r="G30" s="151" t="s">
        <v>45</v>
      </c>
      <c r="H30" s="152"/>
      <c r="I30" s="151" t="s">
        <v>46</v>
      </c>
      <c r="J30" s="152"/>
      <c r="K30" s="151" t="s">
        <v>47</v>
      </c>
      <c r="L30" s="152"/>
      <c r="M30" s="149"/>
      <c r="N30" s="150"/>
      <c r="O30" s="149"/>
      <c r="P30" s="150"/>
      <c r="Q30" s="149"/>
      <c r="R30" s="150"/>
      <c r="S30" s="149"/>
      <c r="T30" s="150"/>
      <c r="U30" s="149"/>
      <c r="V30" s="150"/>
    </row>
    <row r="31" spans="1:22" s="9" customFormat="1" ht="28.5" thickBot="1" x14ac:dyDescent="0.3">
      <c r="A31" s="155"/>
      <c r="B31" s="158"/>
      <c r="C31" s="110" t="s">
        <v>41</v>
      </c>
      <c r="D31" s="111" t="s">
        <v>42</v>
      </c>
      <c r="E31" s="110" t="s">
        <v>41</v>
      </c>
      <c r="F31" s="111" t="s">
        <v>42</v>
      </c>
      <c r="G31" s="110" t="s">
        <v>41</v>
      </c>
      <c r="H31" s="111" t="s">
        <v>42</v>
      </c>
      <c r="I31" s="110" t="s">
        <v>41</v>
      </c>
      <c r="J31" s="111" t="s">
        <v>42</v>
      </c>
      <c r="K31" s="110" t="s">
        <v>41</v>
      </c>
      <c r="L31" s="111" t="s">
        <v>42</v>
      </c>
      <c r="M31" s="110" t="s">
        <v>41</v>
      </c>
      <c r="N31" s="111" t="s">
        <v>42</v>
      </c>
      <c r="O31" s="110" t="s">
        <v>41</v>
      </c>
      <c r="P31" s="111" t="s">
        <v>42</v>
      </c>
      <c r="Q31" s="110" t="s">
        <v>41</v>
      </c>
      <c r="R31" s="111" t="s">
        <v>42</v>
      </c>
      <c r="S31" s="110" t="s">
        <v>41</v>
      </c>
      <c r="T31" s="111" t="s">
        <v>42</v>
      </c>
      <c r="U31" s="110" t="s">
        <v>41</v>
      </c>
      <c r="V31" s="111" t="s">
        <v>42</v>
      </c>
    </row>
    <row r="32" spans="1:22" ht="58.5" customHeight="1" x14ac:dyDescent="0.2">
      <c r="A32" s="112">
        <v>1</v>
      </c>
      <c r="B32" s="113" t="s">
        <v>52</v>
      </c>
      <c r="C32" s="114">
        <v>256</v>
      </c>
      <c r="D32" s="115">
        <v>0.29802095459837019</v>
      </c>
      <c r="E32" s="114">
        <v>193</v>
      </c>
      <c r="F32" s="115">
        <v>0.22467986030267753</v>
      </c>
      <c r="G32" s="114">
        <v>181</v>
      </c>
      <c r="H32" s="115">
        <v>0.21071012805587894</v>
      </c>
      <c r="I32" s="114">
        <v>10</v>
      </c>
      <c r="J32" s="115">
        <v>1.1641443538998836E-2</v>
      </c>
      <c r="K32" s="114">
        <v>2</v>
      </c>
      <c r="L32" s="115">
        <v>2.3282887077997671E-3</v>
      </c>
      <c r="M32" s="114">
        <v>25</v>
      </c>
      <c r="N32" s="115">
        <v>2.9103608847497089E-2</v>
      </c>
      <c r="O32" s="114">
        <v>6</v>
      </c>
      <c r="P32" s="116">
        <v>6.9848661233993014E-3</v>
      </c>
      <c r="Q32" s="114">
        <v>3</v>
      </c>
      <c r="R32" s="116">
        <v>3.4924330616996507E-3</v>
      </c>
      <c r="S32" s="114">
        <v>29</v>
      </c>
      <c r="T32" s="116">
        <v>3.3760186263096625E-2</v>
      </c>
      <c r="U32" s="114">
        <v>0</v>
      </c>
      <c r="V32" s="116">
        <v>0</v>
      </c>
    </row>
    <row r="33" spans="1:22" ht="66" customHeight="1" x14ac:dyDescent="0.2">
      <c r="A33" s="117">
        <v>2</v>
      </c>
      <c r="B33" s="118" t="s">
        <v>53</v>
      </c>
      <c r="C33" s="114">
        <v>153</v>
      </c>
      <c r="D33" s="115">
        <v>0.1781140861466822</v>
      </c>
      <c r="E33" s="114">
        <v>133</v>
      </c>
      <c r="F33" s="115">
        <v>0.15483119906868451</v>
      </c>
      <c r="G33" s="114">
        <v>127</v>
      </c>
      <c r="H33" s="115">
        <v>0.14784633294528521</v>
      </c>
      <c r="I33" s="114">
        <v>4</v>
      </c>
      <c r="J33" s="115">
        <v>4.6565774155995342E-3</v>
      </c>
      <c r="K33" s="114">
        <v>2</v>
      </c>
      <c r="L33" s="115">
        <v>2.3282887077997671E-3</v>
      </c>
      <c r="M33" s="114">
        <v>15</v>
      </c>
      <c r="N33" s="115">
        <v>1.7462165308498253E-2</v>
      </c>
      <c r="O33" s="114">
        <v>2</v>
      </c>
      <c r="P33" s="116">
        <v>2.3282887077997671E-3</v>
      </c>
      <c r="Q33" s="114">
        <v>3</v>
      </c>
      <c r="R33" s="116">
        <v>3.4924330616996507E-3</v>
      </c>
      <c r="S33" s="114">
        <v>0</v>
      </c>
      <c r="T33" s="116">
        <v>0</v>
      </c>
      <c r="U33" s="114">
        <v>0</v>
      </c>
      <c r="V33" s="116">
        <v>0</v>
      </c>
    </row>
    <row r="34" spans="1:22" ht="56.25" customHeight="1" x14ac:dyDescent="0.2">
      <c r="A34" s="117">
        <v>3</v>
      </c>
      <c r="B34" s="118" t="s">
        <v>54</v>
      </c>
      <c r="C34" s="114">
        <v>90</v>
      </c>
      <c r="D34" s="115">
        <v>0.10477299185098952</v>
      </c>
      <c r="E34" s="114">
        <v>58</v>
      </c>
      <c r="F34" s="115">
        <v>6.7520372526193251E-2</v>
      </c>
      <c r="G34" s="114">
        <v>58</v>
      </c>
      <c r="H34" s="115">
        <v>6.7520372526193251E-2</v>
      </c>
      <c r="I34" s="114">
        <v>0</v>
      </c>
      <c r="J34" s="115">
        <v>0</v>
      </c>
      <c r="K34" s="114">
        <v>0</v>
      </c>
      <c r="L34" s="115">
        <v>0</v>
      </c>
      <c r="M34" s="114">
        <v>25</v>
      </c>
      <c r="N34" s="115">
        <v>2.9103608847497089E-2</v>
      </c>
      <c r="O34" s="114">
        <v>5</v>
      </c>
      <c r="P34" s="116">
        <v>5.8207217694994182E-3</v>
      </c>
      <c r="Q34" s="114">
        <v>1</v>
      </c>
      <c r="R34" s="116">
        <v>1.1641443538998836E-3</v>
      </c>
      <c r="S34" s="114">
        <v>0</v>
      </c>
      <c r="T34" s="116">
        <v>0</v>
      </c>
      <c r="U34" s="114">
        <v>1</v>
      </c>
      <c r="V34" s="116">
        <v>1.1641443538998836E-3</v>
      </c>
    </row>
    <row r="35" spans="1:22" ht="66" customHeight="1" x14ac:dyDescent="0.2">
      <c r="A35" s="112">
        <v>4</v>
      </c>
      <c r="B35" s="118" t="s">
        <v>90</v>
      </c>
      <c r="C35" s="114">
        <v>86</v>
      </c>
      <c r="D35" s="115">
        <v>0.10011641443538999</v>
      </c>
      <c r="E35" s="114">
        <v>64</v>
      </c>
      <c r="F35" s="115">
        <v>7.4505238649592548E-2</v>
      </c>
      <c r="G35" s="114">
        <v>64</v>
      </c>
      <c r="H35" s="115">
        <v>7.4505238649592548E-2</v>
      </c>
      <c r="I35" s="114">
        <v>0</v>
      </c>
      <c r="J35" s="115">
        <v>0</v>
      </c>
      <c r="K35" s="114">
        <v>0</v>
      </c>
      <c r="L35" s="115">
        <v>0</v>
      </c>
      <c r="M35" s="114">
        <v>17</v>
      </c>
      <c r="N35" s="115">
        <v>1.9790454016298021E-2</v>
      </c>
      <c r="O35" s="114">
        <v>4</v>
      </c>
      <c r="P35" s="116">
        <v>4.6565774155995342E-3</v>
      </c>
      <c r="Q35" s="114">
        <v>0</v>
      </c>
      <c r="R35" s="116">
        <v>0</v>
      </c>
      <c r="S35" s="114">
        <v>0</v>
      </c>
      <c r="T35" s="116">
        <v>0</v>
      </c>
      <c r="U35" s="114">
        <v>1</v>
      </c>
      <c r="V35" s="116">
        <v>1.1641443538998836E-3</v>
      </c>
    </row>
    <row r="36" spans="1:22" ht="66" customHeight="1" x14ac:dyDescent="0.2">
      <c r="A36" s="112">
        <v>5</v>
      </c>
      <c r="B36" s="118" t="s">
        <v>56</v>
      </c>
      <c r="C36" s="114">
        <v>84</v>
      </c>
      <c r="D36" s="115">
        <v>9.7788125727590228E-2</v>
      </c>
      <c r="E36" s="114">
        <v>49</v>
      </c>
      <c r="F36" s="115">
        <v>5.7043073341094298E-2</v>
      </c>
      <c r="G36" s="114">
        <v>47</v>
      </c>
      <c r="H36" s="115">
        <v>5.471478463329453E-2</v>
      </c>
      <c r="I36" s="114">
        <v>1</v>
      </c>
      <c r="J36" s="115">
        <v>1.1641443538998836E-3</v>
      </c>
      <c r="K36" s="114">
        <v>1</v>
      </c>
      <c r="L36" s="115">
        <v>1.1641443538998836E-3</v>
      </c>
      <c r="M36" s="114">
        <v>9</v>
      </c>
      <c r="N36" s="115">
        <v>1.0477299185098952E-2</v>
      </c>
      <c r="O36" s="114">
        <v>1</v>
      </c>
      <c r="P36" s="116">
        <v>1.1641443538998836E-3</v>
      </c>
      <c r="Q36" s="114">
        <v>0</v>
      </c>
      <c r="R36" s="116">
        <v>0</v>
      </c>
      <c r="S36" s="114">
        <v>25</v>
      </c>
      <c r="T36" s="116">
        <v>2.9103608847497089E-2</v>
      </c>
      <c r="U36" s="114">
        <v>0</v>
      </c>
      <c r="V36" s="116">
        <v>0</v>
      </c>
    </row>
    <row r="37" spans="1:22" ht="66" customHeight="1" x14ac:dyDescent="0.2">
      <c r="A37" s="117">
        <v>6</v>
      </c>
      <c r="B37" s="118" t="s">
        <v>55</v>
      </c>
      <c r="C37" s="114">
        <v>45</v>
      </c>
      <c r="D37" s="115">
        <v>5.2386495925494762E-2</v>
      </c>
      <c r="E37" s="114">
        <v>37</v>
      </c>
      <c r="F37" s="115">
        <v>4.307334109429569E-2</v>
      </c>
      <c r="G37" s="114">
        <v>37</v>
      </c>
      <c r="H37" s="115">
        <v>4.307334109429569E-2</v>
      </c>
      <c r="I37" s="114">
        <v>0</v>
      </c>
      <c r="J37" s="115">
        <v>0</v>
      </c>
      <c r="K37" s="114">
        <v>0</v>
      </c>
      <c r="L37" s="115">
        <v>0</v>
      </c>
      <c r="M37" s="114">
        <v>3</v>
      </c>
      <c r="N37" s="115">
        <v>3.4924330616996507E-3</v>
      </c>
      <c r="O37" s="114">
        <v>4</v>
      </c>
      <c r="P37" s="116">
        <v>4.6565774155995342E-3</v>
      </c>
      <c r="Q37" s="114">
        <v>1</v>
      </c>
      <c r="R37" s="116">
        <v>1.1641443538998836E-3</v>
      </c>
      <c r="S37" s="114">
        <v>0</v>
      </c>
      <c r="T37" s="116">
        <v>0</v>
      </c>
      <c r="U37" s="114">
        <v>0</v>
      </c>
      <c r="V37" s="116">
        <v>0</v>
      </c>
    </row>
    <row r="38" spans="1:22" ht="48.75" customHeight="1" x14ac:dyDescent="0.2">
      <c r="A38" s="117">
        <v>7</v>
      </c>
      <c r="B38" s="118" t="s">
        <v>130</v>
      </c>
      <c r="C38" s="114">
        <v>39</v>
      </c>
      <c r="D38" s="115">
        <v>4.5401629802095458E-2</v>
      </c>
      <c r="E38" s="114">
        <v>19</v>
      </c>
      <c r="F38" s="115">
        <v>2.2118742724097789E-2</v>
      </c>
      <c r="G38" s="114">
        <v>19</v>
      </c>
      <c r="H38" s="115">
        <v>2.2118742724097789E-2</v>
      </c>
      <c r="I38" s="114">
        <v>0</v>
      </c>
      <c r="J38" s="115">
        <v>0</v>
      </c>
      <c r="K38" s="114">
        <v>0</v>
      </c>
      <c r="L38" s="115">
        <v>0</v>
      </c>
      <c r="M38" s="114">
        <v>0</v>
      </c>
      <c r="N38" s="115">
        <v>0</v>
      </c>
      <c r="O38" s="114">
        <v>0</v>
      </c>
      <c r="P38" s="116">
        <v>0</v>
      </c>
      <c r="Q38" s="114">
        <v>0</v>
      </c>
      <c r="R38" s="116">
        <v>0</v>
      </c>
      <c r="S38" s="114">
        <v>20</v>
      </c>
      <c r="T38" s="116">
        <v>2.3282887077997673E-2</v>
      </c>
      <c r="U38" s="114">
        <v>0</v>
      </c>
      <c r="V38" s="116">
        <v>0</v>
      </c>
    </row>
    <row r="39" spans="1:22" ht="49.5" customHeight="1" x14ac:dyDescent="0.2">
      <c r="A39" s="112">
        <v>8</v>
      </c>
      <c r="B39" s="118" t="s">
        <v>57</v>
      </c>
      <c r="C39" s="114">
        <v>31</v>
      </c>
      <c r="D39" s="115">
        <v>3.6088474970896393E-2</v>
      </c>
      <c r="E39" s="114">
        <v>22</v>
      </c>
      <c r="F39" s="115">
        <v>2.5611175785797437E-2</v>
      </c>
      <c r="G39" s="114">
        <v>22</v>
      </c>
      <c r="H39" s="115">
        <v>2.5611175785797437E-2</v>
      </c>
      <c r="I39" s="114">
        <v>0</v>
      </c>
      <c r="J39" s="115">
        <v>0</v>
      </c>
      <c r="K39" s="114">
        <v>0</v>
      </c>
      <c r="L39" s="115">
        <v>0</v>
      </c>
      <c r="M39" s="114">
        <v>8</v>
      </c>
      <c r="N39" s="115">
        <v>9.3131548311990685E-3</v>
      </c>
      <c r="O39" s="114">
        <v>1</v>
      </c>
      <c r="P39" s="116">
        <v>1.1641443538998836E-3</v>
      </c>
      <c r="Q39" s="114">
        <v>0</v>
      </c>
      <c r="R39" s="116">
        <v>0</v>
      </c>
      <c r="S39" s="114">
        <v>0</v>
      </c>
      <c r="T39" s="116">
        <v>0</v>
      </c>
      <c r="U39" s="114">
        <v>0</v>
      </c>
      <c r="V39" s="116">
        <v>0</v>
      </c>
    </row>
    <row r="40" spans="1:22" ht="66" customHeight="1" x14ac:dyDescent="0.2">
      <c r="A40" s="112">
        <v>9</v>
      </c>
      <c r="B40" s="118" t="s">
        <v>58</v>
      </c>
      <c r="C40" s="114">
        <v>23</v>
      </c>
      <c r="D40" s="115">
        <v>2.6775320139697321E-2</v>
      </c>
      <c r="E40" s="114">
        <v>22</v>
      </c>
      <c r="F40" s="115">
        <v>2.5611175785797437E-2</v>
      </c>
      <c r="G40" s="114">
        <v>22</v>
      </c>
      <c r="H40" s="115">
        <v>2.5611175785797437E-2</v>
      </c>
      <c r="I40" s="114">
        <v>0</v>
      </c>
      <c r="J40" s="115">
        <v>0</v>
      </c>
      <c r="K40" s="114">
        <v>0</v>
      </c>
      <c r="L40" s="115">
        <v>0</v>
      </c>
      <c r="M40" s="114">
        <v>0</v>
      </c>
      <c r="N40" s="115">
        <v>0</v>
      </c>
      <c r="O40" s="114">
        <v>0</v>
      </c>
      <c r="P40" s="116">
        <v>0</v>
      </c>
      <c r="Q40" s="114">
        <v>1</v>
      </c>
      <c r="R40" s="116">
        <v>1.1641443538998836E-3</v>
      </c>
      <c r="S40" s="114">
        <v>0</v>
      </c>
      <c r="T40" s="116">
        <v>0</v>
      </c>
      <c r="U40" s="114">
        <v>0</v>
      </c>
      <c r="V40" s="116">
        <v>0</v>
      </c>
    </row>
    <row r="41" spans="1:22" ht="66" customHeight="1" x14ac:dyDescent="0.2">
      <c r="A41" s="117">
        <v>10</v>
      </c>
      <c r="B41" s="118" t="s">
        <v>92</v>
      </c>
      <c r="C41" s="114">
        <v>20</v>
      </c>
      <c r="D41" s="115">
        <v>2.3282887077997673E-2</v>
      </c>
      <c r="E41" s="114">
        <v>18</v>
      </c>
      <c r="F41" s="115">
        <v>2.0954598370197905E-2</v>
      </c>
      <c r="G41" s="114">
        <v>18</v>
      </c>
      <c r="H41" s="115">
        <v>2.0954598370197905E-2</v>
      </c>
      <c r="I41" s="114">
        <v>0</v>
      </c>
      <c r="J41" s="115">
        <v>0</v>
      </c>
      <c r="K41" s="114">
        <v>0</v>
      </c>
      <c r="L41" s="115">
        <v>0</v>
      </c>
      <c r="M41" s="114">
        <v>2</v>
      </c>
      <c r="N41" s="115">
        <v>2.3282887077997671E-3</v>
      </c>
      <c r="O41" s="114">
        <v>0</v>
      </c>
      <c r="P41" s="116">
        <v>0</v>
      </c>
      <c r="Q41" s="114">
        <v>0</v>
      </c>
      <c r="R41" s="116">
        <v>0</v>
      </c>
      <c r="S41" s="114">
        <v>0</v>
      </c>
      <c r="T41" s="116">
        <v>0</v>
      </c>
      <c r="U41" s="114">
        <v>0</v>
      </c>
      <c r="V41" s="116">
        <v>0</v>
      </c>
    </row>
    <row r="42" spans="1:22" ht="54.75" customHeight="1" x14ac:dyDescent="0.2">
      <c r="A42" s="117">
        <v>11</v>
      </c>
      <c r="B42" s="118" t="s">
        <v>62</v>
      </c>
      <c r="C42" s="114">
        <v>12</v>
      </c>
      <c r="D42" s="115">
        <v>1.3969732246798603E-2</v>
      </c>
      <c r="E42" s="114">
        <v>7</v>
      </c>
      <c r="F42" s="115">
        <v>8.1490104772991845E-3</v>
      </c>
      <c r="G42" s="114">
        <v>7</v>
      </c>
      <c r="H42" s="115">
        <v>8.1490104772991845E-3</v>
      </c>
      <c r="I42" s="114">
        <v>0</v>
      </c>
      <c r="J42" s="115">
        <v>0</v>
      </c>
      <c r="K42" s="114">
        <v>0</v>
      </c>
      <c r="L42" s="115">
        <v>0</v>
      </c>
      <c r="M42" s="114">
        <v>5</v>
      </c>
      <c r="N42" s="115">
        <v>5.8207217694994182E-3</v>
      </c>
      <c r="O42" s="114">
        <v>0</v>
      </c>
      <c r="P42" s="116">
        <v>0</v>
      </c>
      <c r="Q42" s="114">
        <v>0</v>
      </c>
      <c r="R42" s="116">
        <v>0</v>
      </c>
      <c r="S42" s="114">
        <v>0</v>
      </c>
      <c r="T42" s="116">
        <v>0</v>
      </c>
      <c r="U42" s="114">
        <v>0</v>
      </c>
      <c r="V42" s="116">
        <v>0</v>
      </c>
    </row>
    <row r="43" spans="1:22" ht="66" customHeight="1" x14ac:dyDescent="0.2">
      <c r="A43" s="112">
        <v>12</v>
      </c>
      <c r="B43" s="118" t="s">
        <v>93</v>
      </c>
      <c r="C43" s="114">
        <v>5</v>
      </c>
      <c r="D43" s="115">
        <v>5.8207217694994182E-3</v>
      </c>
      <c r="E43" s="114">
        <v>3</v>
      </c>
      <c r="F43" s="115">
        <v>3.4924330616996507E-3</v>
      </c>
      <c r="G43" s="114">
        <v>3</v>
      </c>
      <c r="H43" s="115">
        <v>3.4924330616996507E-3</v>
      </c>
      <c r="I43" s="114">
        <v>0</v>
      </c>
      <c r="J43" s="115">
        <v>0</v>
      </c>
      <c r="K43" s="114">
        <v>0</v>
      </c>
      <c r="L43" s="115">
        <v>0</v>
      </c>
      <c r="M43" s="114">
        <v>0</v>
      </c>
      <c r="N43" s="115">
        <v>0</v>
      </c>
      <c r="O43" s="114">
        <v>1</v>
      </c>
      <c r="P43" s="116">
        <v>1.1641443538998836E-3</v>
      </c>
      <c r="Q43" s="114">
        <v>0</v>
      </c>
      <c r="R43" s="116">
        <v>0</v>
      </c>
      <c r="S43" s="114">
        <v>0</v>
      </c>
      <c r="T43" s="116">
        <v>0</v>
      </c>
      <c r="U43" s="114">
        <v>1</v>
      </c>
      <c r="V43" s="116">
        <v>1.1641443538998836E-3</v>
      </c>
    </row>
    <row r="44" spans="1:22" ht="66" customHeight="1" x14ac:dyDescent="0.2">
      <c r="A44" s="112">
        <v>13</v>
      </c>
      <c r="B44" s="118" t="s">
        <v>94</v>
      </c>
      <c r="C44" s="114">
        <v>5</v>
      </c>
      <c r="D44" s="115">
        <v>5.8207217694994182E-3</v>
      </c>
      <c r="E44" s="114">
        <v>4</v>
      </c>
      <c r="F44" s="115">
        <v>4.6565774155995342E-3</v>
      </c>
      <c r="G44" s="114">
        <v>4</v>
      </c>
      <c r="H44" s="115">
        <v>4.6565774155995342E-3</v>
      </c>
      <c r="I44" s="114">
        <v>0</v>
      </c>
      <c r="J44" s="115">
        <v>0</v>
      </c>
      <c r="K44" s="114">
        <v>0</v>
      </c>
      <c r="L44" s="115">
        <v>0</v>
      </c>
      <c r="M44" s="114">
        <v>1</v>
      </c>
      <c r="N44" s="115">
        <v>1.1641443538998836E-3</v>
      </c>
      <c r="O44" s="114">
        <v>0</v>
      </c>
      <c r="P44" s="116">
        <v>0</v>
      </c>
      <c r="Q44" s="114">
        <v>0</v>
      </c>
      <c r="R44" s="116">
        <v>0</v>
      </c>
      <c r="S44" s="114">
        <v>0</v>
      </c>
      <c r="T44" s="116">
        <v>0</v>
      </c>
      <c r="U44" s="114">
        <v>0</v>
      </c>
      <c r="V44" s="116">
        <v>0</v>
      </c>
    </row>
    <row r="45" spans="1:22" ht="66" customHeight="1" x14ac:dyDescent="0.2">
      <c r="A45" s="117">
        <v>14</v>
      </c>
      <c r="B45" s="118" t="s">
        <v>61</v>
      </c>
      <c r="C45" s="114">
        <v>3</v>
      </c>
      <c r="D45" s="115">
        <v>3.4924330616996507E-3</v>
      </c>
      <c r="E45" s="114">
        <v>2</v>
      </c>
      <c r="F45" s="115">
        <v>2.3282887077997671E-3</v>
      </c>
      <c r="G45" s="114">
        <v>2</v>
      </c>
      <c r="H45" s="115">
        <v>2.3282887077997671E-3</v>
      </c>
      <c r="I45" s="114">
        <v>0</v>
      </c>
      <c r="J45" s="115">
        <v>0</v>
      </c>
      <c r="K45" s="114">
        <v>0</v>
      </c>
      <c r="L45" s="115">
        <v>0</v>
      </c>
      <c r="M45" s="114">
        <v>0</v>
      </c>
      <c r="N45" s="115">
        <v>0</v>
      </c>
      <c r="O45" s="114">
        <v>0</v>
      </c>
      <c r="P45" s="116">
        <v>0</v>
      </c>
      <c r="Q45" s="114">
        <v>0</v>
      </c>
      <c r="R45" s="116">
        <v>0</v>
      </c>
      <c r="S45" s="114">
        <v>1</v>
      </c>
      <c r="T45" s="116">
        <v>1.1641443538998836E-3</v>
      </c>
      <c r="U45" s="114">
        <v>0</v>
      </c>
      <c r="V45" s="116">
        <v>0</v>
      </c>
    </row>
    <row r="46" spans="1:22" ht="60" customHeight="1" x14ac:dyDescent="0.2">
      <c r="A46" s="117">
        <v>15</v>
      </c>
      <c r="B46" s="118" t="s">
        <v>59</v>
      </c>
      <c r="C46" s="114">
        <v>2</v>
      </c>
      <c r="D46" s="115">
        <v>2.3282887077997671E-3</v>
      </c>
      <c r="E46" s="114">
        <v>1</v>
      </c>
      <c r="F46" s="115">
        <v>1.1641443538998836E-3</v>
      </c>
      <c r="G46" s="114">
        <v>1</v>
      </c>
      <c r="H46" s="115">
        <v>1.1641443538998836E-3</v>
      </c>
      <c r="I46" s="114">
        <v>0</v>
      </c>
      <c r="J46" s="115">
        <v>0</v>
      </c>
      <c r="K46" s="114">
        <v>0</v>
      </c>
      <c r="L46" s="115">
        <v>0</v>
      </c>
      <c r="M46" s="114">
        <v>0</v>
      </c>
      <c r="N46" s="115">
        <v>0</v>
      </c>
      <c r="O46" s="114">
        <v>0</v>
      </c>
      <c r="P46" s="116">
        <v>0</v>
      </c>
      <c r="Q46" s="114">
        <v>1</v>
      </c>
      <c r="R46" s="116">
        <v>1.1641443538998836E-3</v>
      </c>
      <c r="S46" s="114">
        <v>0</v>
      </c>
      <c r="T46" s="116">
        <v>0</v>
      </c>
      <c r="U46" s="114">
        <v>0</v>
      </c>
      <c r="V46" s="116">
        <v>0</v>
      </c>
    </row>
    <row r="47" spans="1:22" ht="66" customHeight="1" x14ac:dyDescent="0.2">
      <c r="A47" s="112">
        <v>16</v>
      </c>
      <c r="B47" s="118" t="s">
        <v>91</v>
      </c>
      <c r="C47" s="114">
        <v>2</v>
      </c>
      <c r="D47" s="115">
        <v>2.3282887077997671E-3</v>
      </c>
      <c r="E47" s="114">
        <v>0</v>
      </c>
      <c r="F47" s="115">
        <v>0</v>
      </c>
      <c r="G47" s="114">
        <v>0</v>
      </c>
      <c r="H47" s="115">
        <v>0</v>
      </c>
      <c r="I47" s="114">
        <v>0</v>
      </c>
      <c r="J47" s="115">
        <v>0</v>
      </c>
      <c r="K47" s="114">
        <v>0</v>
      </c>
      <c r="L47" s="115">
        <v>0</v>
      </c>
      <c r="M47" s="114">
        <v>1</v>
      </c>
      <c r="N47" s="115">
        <v>1.1641443538998836E-3</v>
      </c>
      <c r="O47" s="114">
        <v>0</v>
      </c>
      <c r="P47" s="116">
        <v>0</v>
      </c>
      <c r="Q47" s="114">
        <v>0</v>
      </c>
      <c r="R47" s="116">
        <v>0</v>
      </c>
      <c r="S47" s="114">
        <v>0</v>
      </c>
      <c r="T47" s="116">
        <v>0</v>
      </c>
      <c r="U47" s="114">
        <v>1</v>
      </c>
      <c r="V47" s="116">
        <v>1.1641443538998836E-3</v>
      </c>
    </row>
    <row r="48" spans="1:22" ht="58.5" customHeight="1" x14ac:dyDescent="0.2">
      <c r="A48" s="112">
        <v>17</v>
      </c>
      <c r="B48" s="118" t="s">
        <v>129</v>
      </c>
      <c r="C48" s="114">
        <v>2</v>
      </c>
      <c r="D48" s="115">
        <v>2.3282887077997671E-3</v>
      </c>
      <c r="E48" s="114">
        <v>2</v>
      </c>
      <c r="F48" s="115">
        <v>2.3282887077997671E-3</v>
      </c>
      <c r="G48" s="114">
        <v>2</v>
      </c>
      <c r="H48" s="115">
        <v>2.3282887077997671E-3</v>
      </c>
      <c r="I48" s="114">
        <v>0</v>
      </c>
      <c r="J48" s="115">
        <v>0</v>
      </c>
      <c r="K48" s="114">
        <v>0</v>
      </c>
      <c r="L48" s="115">
        <v>0</v>
      </c>
      <c r="M48" s="114">
        <v>0</v>
      </c>
      <c r="N48" s="115">
        <v>0</v>
      </c>
      <c r="O48" s="114">
        <v>0</v>
      </c>
      <c r="P48" s="116">
        <v>0</v>
      </c>
      <c r="Q48" s="114">
        <v>0</v>
      </c>
      <c r="R48" s="116">
        <v>0</v>
      </c>
      <c r="S48" s="114">
        <v>0</v>
      </c>
      <c r="T48" s="116">
        <v>0</v>
      </c>
      <c r="U48" s="114">
        <v>0</v>
      </c>
      <c r="V48" s="116">
        <v>0</v>
      </c>
    </row>
    <row r="49" spans="1:22" ht="66" customHeight="1" x14ac:dyDescent="0.2">
      <c r="A49" s="117">
        <v>18</v>
      </c>
      <c r="B49" s="118" t="s">
        <v>60</v>
      </c>
      <c r="C49" s="114">
        <v>1</v>
      </c>
      <c r="D49" s="115">
        <v>1.1641443538998836E-3</v>
      </c>
      <c r="E49" s="114">
        <v>1</v>
      </c>
      <c r="F49" s="115">
        <v>1.1641443538998836E-3</v>
      </c>
      <c r="G49" s="114">
        <v>1</v>
      </c>
      <c r="H49" s="115">
        <v>1.1641443538998836E-3</v>
      </c>
      <c r="I49" s="114">
        <v>0</v>
      </c>
      <c r="J49" s="115">
        <v>0</v>
      </c>
      <c r="K49" s="114">
        <v>0</v>
      </c>
      <c r="L49" s="115">
        <v>0</v>
      </c>
      <c r="M49" s="114">
        <v>0</v>
      </c>
      <c r="N49" s="115">
        <v>0</v>
      </c>
      <c r="O49" s="114">
        <v>0</v>
      </c>
      <c r="P49" s="116">
        <v>0</v>
      </c>
      <c r="Q49" s="114">
        <v>0</v>
      </c>
      <c r="R49" s="116">
        <v>0</v>
      </c>
      <c r="S49" s="114">
        <v>0</v>
      </c>
      <c r="T49" s="116">
        <v>0</v>
      </c>
      <c r="U49" s="114">
        <v>0</v>
      </c>
      <c r="V49" s="116">
        <v>0</v>
      </c>
    </row>
    <row r="50" spans="1:22" ht="48.75" customHeight="1" x14ac:dyDescent="0.2">
      <c r="A50" s="117">
        <v>19</v>
      </c>
      <c r="B50" s="118" t="s">
        <v>63</v>
      </c>
      <c r="C50" s="114">
        <v>0</v>
      </c>
      <c r="D50" s="115">
        <v>0</v>
      </c>
      <c r="E50" s="114">
        <v>0</v>
      </c>
      <c r="F50" s="115">
        <v>0</v>
      </c>
      <c r="G50" s="114">
        <v>0</v>
      </c>
      <c r="H50" s="115">
        <v>0</v>
      </c>
      <c r="I50" s="114">
        <v>0</v>
      </c>
      <c r="J50" s="115">
        <v>0</v>
      </c>
      <c r="K50" s="114">
        <v>0</v>
      </c>
      <c r="L50" s="115">
        <v>0</v>
      </c>
      <c r="M50" s="114">
        <v>0</v>
      </c>
      <c r="N50" s="115">
        <v>0</v>
      </c>
      <c r="O50" s="114">
        <v>0</v>
      </c>
      <c r="P50" s="116">
        <v>0</v>
      </c>
      <c r="Q50" s="114">
        <v>0</v>
      </c>
      <c r="R50" s="116">
        <v>0</v>
      </c>
      <c r="S50" s="114">
        <v>0</v>
      </c>
      <c r="T50" s="116">
        <v>0</v>
      </c>
      <c r="U50" s="114">
        <v>0</v>
      </c>
      <c r="V50" s="116">
        <v>0</v>
      </c>
    </row>
    <row r="51" spans="1:22" ht="66" customHeight="1" x14ac:dyDescent="0.2">
      <c r="A51" s="112">
        <v>20</v>
      </c>
      <c r="B51" s="118" t="s">
        <v>64</v>
      </c>
      <c r="C51" s="114">
        <v>0</v>
      </c>
      <c r="D51" s="115">
        <v>0</v>
      </c>
      <c r="E51" s="114">
        <v>0</v>
      </c>
      <c r="F51" s="115">
        <v>0</v>
      </c>
      <c r="G51" s="114">
        <v>0</v>
      </c>
      <c r="H51" s="115">
        <v>0</v>
      </c>
      <c r="I51" s="114">
        <v>0</v>
      </c>
      <c r="J51" s="115">
        <v>0</v>
      </c>
      <c r="K51" s="114">
        <v>0</v>
      </c>
      <c r="L51" s="115">
        <v>0</v>
      </c>
      <c r="M51" s="114">
        <v>0</v>
      </c>
      <c r="N51" s="115">
        <v>0</v>
      </c>
      <c r="O51" s="114">
        <v>0</v>
      </c>
      <c r="P51" s="116">
        <v>0</v>
      </c>
      <c r="Q51" s="114">
        <v>0</v>
      </c>
      <c r="R51" s="116">
        <v>0</v>
      </c>
      <c r="S51" s="114">
        <v>0</v>
      </c>
      <c r="T51" s="116">
        <v>0</v>
      </c>
      <c r="U51" s="114">
        <v>0</v>
      </c>
      <c r="V51" s="116">
        <v>0</v>
      </c>
    </row>
    <row r="52" spans="1:22" ht="51" customHeight="1" thickBot="1" x14ac:dyDescent="0.25">
      <c r="A52" s="112">
        <v>21</v>
      </c>
      <c r="B52" s="120" t="s">
        <v>65</v>
      </c>
      <c r="C52" s="114">
        <v>0</v>
      </c>
      <c r="D52" s="115">
        <v>0</v>
      </c>
      <c r="E52" s="114">
        <v>0</v>
      </c>
      <c r="F52" s="115">
        <v>0</v>
      </c>
      <c r="G52" s="114">
        <v>0</v>
      </c>
      <c r="H52" s="115">
        <v>0</v>
      </c>
      <c r="I52" s="114">
        <v>0</v>
      </c>
      <c r="J52" s="115">
        <v>0</v>
      </c>
      <c r="K52" s="114">
        <v>0</v>
      </c>
      <c r="L52" s="115">
        <v>0</v>
      </c>
      <c r="M52" s="114">
        <v>0</v>
      </c>
      <c r="N52" s="115">
        <v>0</v>
      </c>
      <c r="O52" s="114">
        <v>0</v>
      </c>
      <c r="P52" s="116">
        <v>0</v>
      </c>
      <c r="Q52" s="114">
        <v>0</v>
      </c>
      <c r="R52" s="116">
        <v>0</v>
      </c>
      <c r="S52" s="114">
        <v>0</v>
      </c>
      <c r="T52" s="116">
        <v>0</v>
      </c>
      <c r="U52" s="114">
        <v>0</v>
      </c>
      <c r="V52" s="116">
        <v>0</v>
      </c>
    </row>
    <row r="53" spans="1:22" ht="40.5" customHeight="1" thickBot="1" x14ac:dyDescent="0.25">
      <c r="A53" s="145" t="s">
        <v>39</v>
      </c>
      <c r="B53" s="146"/>
      <c r="C53" s="110">
        <v>859</v>
      </c>
      <c r="D53" s="134">
        <v>1</v>
      </c>
      <c r="E53" s="110">
        <v>635</v>
      </c>
      <c r="F53" s="134">
        <v>0.73923166472642599</v>
      </c>
      <c r="G53" s="110">
        <v>615</v>
      </c>
      <c r="H53" s="134">
        <v>0.71594877764842835</v>
      </c>
      <c r="I53" s="110">
        <v>15</v>
      </c>
      <c r="J53" s="134">
        <v>1.7462165308498253E-2</v>
      </c>
      <c r="K53" s="110">
        <v>5</v>
      </c>
      <c r="L53" s="134">
        <v>5.8207217694994182E-3</v>
      </c>
      <c r="M53" s="110">
        <v>111</v>
      </c>
      <c r="N53" s="134">
        <v>0.12922002328288706</v>
      </c>
      <c r="O53" s="110">
        <v>24</v>
      </c>
      <c r="P53" s="134">
        <v>2.7939464493597209E-2</v>
      </c>
      <c r="Q53" s="110">
        <v>10</v>
      </c>
      <c r="R53" s="134">
        <v>1.1641443538998836E-2</v>
      </c>
      <c r="S53" s="110">
        <v>75</v>
      </c>
      <c r="T53" s="134">
        <v>8.7310826542491282E-2</v>
      </c>
      <c r="U53" s="110">
        <v>4</v>
      </c>
      <c r="V53" s="134">
        <v>4.6565774155995342E-3</v>
      </c>
    </row>
    <row r="54" spans="1:22" ht="20.25" x14ac:dyDescent="0.2">
      <c r="N54" s="38"/>
      <c r="P54" s="23"/>
      <c r="Q54" s="23"/>
      <c r="R54" s="23"/>
      <c r="S54" s="23"/>
      <c r="T54" s="23"/>
      <c r="U54" s="23"/>
      <c r="V54" s="23"/>
    </row>
  </sheetData>
  <mergeCells count="30">
    <mergeCell ref="S29:T30"/>
    <mergeCell ref="A28:T28"/>
    <mergeCell ref="K30:L30"/>
    <mergeCell ref="A27:B27"/>
    <mergeCell ref="E2:F3"/>
    <mergeCell ref="B2:B4"/>
    <mergeCell ref="A2:A4"/>
    <mergeCell ref="C2:D3"/>
    <mergeCell ref="Q29:R30"/>
    <mergeCell ref="M29:N30"/>
    <mergeCell ref="Q2:R3"/>
    <mergeCell ref="S2:T3"/>
    <mergeCell ref="O2:P3"/>
    <mergeCell ref="M2:N3"/>
    <mergeCell ref="A1:V1"/>
    <mergeCell ref="A53:B53"/>
    <mergeCell ref="O29:P30"/>
    <mergeCell ref="G30:H30"/>
    <mergeCell ref="I30:J30"/>
    <mergeCell ref="A29:A31"/>
    <mergeCell ref="B29:B31"/>
    <mergeCell ref="C29:D30"/>
    <mergeCell ref="E29:F30"/>
    <mergeCell ref="G29:L29"/>
    <mergeCell ref="U2:V3"/>
    <mergeCell ref="U29:V30"/>
    <mergeCell ref="G2:L2"/>
    <mergeCell ref="G3:H3"/>
    <mergeCell ref="I3:J3"/>
    <mergeCell ref="K3:L3"/>
  </mergeCells>
  <pageMargins left="0.28999999999999998" right="0.25" top="0.19685039370078741" bottom="0.19685039370078741" header="0" footer="0"/>
  <pageSetup paperSize="9" scale="33" fitToHeight="0" orientation="landscape" horizontalDpi="300" verticalDpi="0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A25D-2840-4147-805A-2CFCB7FBCDF1}">
  <dimension ref="A1:AF27"/>
  <sheetViews>
    <sheetView view="pageBreakPreview" zoomScale="40" zoomScaleNormal="85" zoomScaleSheetLayoutView="40" workbookViewId="0">
      <selection activeCell="K3" sqref="K3"/>
    </sheetView>
  </sheetViews>
  <sheetFormatPr defaultRowHeight="14.25" x14ac:dyDescent="0.2"/>
  <cols>
    <col min="1" max="1" width="6.85546875" style="5" customWidth="1"/>
    <col min="2" max="2" width="36.7109375" style="1" bestFit="1" customWidth="1"/>
    <col min="3" max="3" width="11" style="1" customWidth="1"/>
    <col min="4" max="4" width="10.85546875" style="1" customWidth="1"/>
    <col min="5" max="6" width="10.28515625" style="1" customWidth="1"/>
    <col min="7" max="7" width="10.28515625" style="5" customWidth="1"/>
    <col min="8" max="8" width="10.85546875" style="5" customWidth="1"/>
    <col min="9" max="9" width="10.28515625" style="5" customWidth="1"/>
    <col min="10" max="10" width="11.140625" style="5" customWidth="1"/>
    <col min="11" max="13" width="10.28515625" style="5" customWidth="1"/>
    <col min="14" max="14" width="11.5703125" style="5" customWidth="1"/>
    <col min="15" max="19" width="10.28515625" style="5" customWidth="1"/>
    <col min="20" max="20" width="11.28515625" style="5" customWidth="1"/>
    <col min="21" max="21" width="10.28515625" style="5" customWidth="1"/>
    <col min="22" max="22" width="10.7109375" style="5" customWidth="1"/>
    <col min="23" max="23" width="10.28515625" style="5" customWidth="1"/>
    <col min="24" max="25" width="11.28515625" style="5" customWidth="1"/>
    <col min="26" max="26" width="10.7109375" style="5" customWidth="1"/>
    <col min="27" max="27" width="10.28515625" style="5" customWidth="1"/>
    <col min="28" max="28" width="11.140625" style="5" customWidth="1"/>
    <col min="29" max="29" width="45.28515625" style="5" hidden="1" customWidth="1"/>
    <col min="30" max="32" width="0" style="5" hidden="1" customWidth="1"/>
    <col min="33" max="16384" width="9.140625" style="5"/>
  </cols>
  <sheetData>
    <row r="1" spans="1:32" ht="42.75" customHeight="1" thickBot="1" x14ac:dyDescent="0.25">
      <c r="A1" s="165" t="s">
        <v>128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</row>
    <row r="2" spans="1:32" s="2" customFormat="1" ht="60" customHeight="1" thickBot="1" x14ac:dyDescent="0.3">
      <c r="A2" s="171" t="s">
        <v>0</v>
      </c>
      <c r="B2" s="171" t="s">
        <v>16</v>
      </c>
      <c r="C2" s="173" t="s">
        <v>40</v>
      </c>
      <c r="D2" s="174"/>
      <c r="E2" s="170" t="s">
        <v>78</v>
      </c>
      <c r="F2" s="169"/>
      <c r="G2" s="170" t="s">
        <v>79</v>
      </c>
      <c r="H2" s="169"/>
      <c r="I2" s="170" t="s">
        <v>80</v>
      </c>
      <c r="J2" s="169"/>
      <c r="K2" s="170" t="s">
        <v>81</v>
      </c>
      <c r="L2" s="169"/>
      <c r="M2" s="168" t="s">
        <v>82</v>
      </c>
      <c r="N2" s="169"/>
      <c r="O2" s="170" t="s">
        <v>83</v>
      </c>
      <c r="P2" s="169"/>
      <c r="Q2" s="163" t="s">
        <v>84</v>
      </c>
      <c r="R2" s="164"/>
      <c r="S2" s="163" t="s">
        <v>85</v>
      </c>
      <c r="T2" s="164"/>
      <c r="U2" s="163" t="s">
        <v>86</v>
      </c>
      <c r="V2" s="164"/>
      <c r="W2" s="163" t="s">
        <v>87</v>
      </c>
      <c r="X2" s="164"/>
      <c r="Y2" s="163" t="s">
        <v>88</v>
      </c>
      <c r="Z2" s="164"/>
      <c r="AA2" s="163" t="s">
        <v>89</v>
      </c>
      <c r="AB2" s="164"/>
    </row>
    <row r="3" spans="1:32" s="2" customFormat="1" ht="29.25" customHeight="1" thickBot="1" x14ac:dyDescent="0.3">
      <c r="A3" s="172"/>
      <c r="B3" s="172"/>
      <c r="C3" s="69" t="s">
        <v>41</v>
      </c>
      <c r="D3" s="70" t="s">
        <v>42</v>
      </c>
      <c r="E3" s="69" t="s">
        <v>41</v>
      </c>
      <c r="F3" s="70" t="s">
        <v>42</v>
      </c>
      <c r="G3" s="69" t="s">
        <v>41</v>
      </c>
      <c r="H3" s="70" t="s">
        <v>42</v>
      </c>
      <c r="I3" s="69" t="s">
        <v>41</v>
      </c>
      <c r="J3" s="70" t="s">
        <v>42</v>
      </c>
      <c r="K3" s="69" t="s">
        <v>41</v>
      </c>
      <c r="L3" s="70" t="s">
        <v>42</v>
      </c>
      <c r="M3" s="27" t="s">
        <v>41</v>
      </c>
      <c r="N3" s="122" t="s">
        <v>42</v>
      </c>
      <c r="O3" s="27" t="s">
        <v>41</v>
      </c>
      <c r="P3" s="122" t="s">
        <v>42</v>
      </c>
      <c r="Q3" s="27" t="s">
        <v>41</v>
      </c>
      <c r="R3" s="28" t="s">
        <v>42</v>
      </c>
      <c r="S3" s="27" t="s">
        <v>41</v>
      </c>
      <c r="T3" s="28" t="s">
        <v>42</v>
      </c>
      <c r="U3" s="27" t="s">
        <v>41</v>
      </c>
      <c r="V3" s="28" t="s">
        <v>42</v>
      </c>
      <c r="W3" s="69" t="s">
        <v>41</v>
      </c>
      <c r="X3" s="143" t="s">
        <v>42</v>
      </c>
      <c r="Y3" s="69" t="s">
        <v>41</v>
      </c>
      <c r="Z3" s="70" t="s">
        <v>42</v>
      </c>
      <c r="AA3" s="69" t="s">
        <v>41</v>
      </c>
      <c r="AB3" s="70" t="s">
        <v>42</v>
      </c>
      <c r="AC3" s="15"/>
      <c r="AD3" s="15"/>
      <c r="AE3" s="15"/>
      <c r="AF3" s="15"/>
    </row>
    <row r="4" spans="1:32" ht="45.75" customHeight="1" x14ac:dyDescent="0.25">
      <c r="A4" s="76">
        <f>+A3+1</f>
        <v>1</v>
      </c>
      <c r="B4" s="77" t="s">
        <v>17</v>
      </c>
      <c r="C4" s="75">
        <v>155</v>
      </c>
      <c r="D4" s="71">
        <v>0.18044237485448195</v>
      </c>
      <c r="E4" s="75">
        <v>14</v>
      </c>
      <c r="F4" s="71">
        <v>1.6298020954598369E-2</v>
      </c>
      <c r="G4" s="75">
        <v>11</v>
      </c>
      <c r="H4" s="71">
        <v>1.2805587892898719E-2</v>
      </c>
      <c r="I4" s="75">
        <v>6</v>
      </c>
      <c r="J4" s="71">
        <v>6.9848661233993014E-3</v>
      </c>
      <c r="K4" s="29">
        <v>17</v>
      </c>
      <c r="L4" s="30">
        <v>1.9790454016298021E-2</v>
      </c>
      <c r="M4" s="29">
        <v>8</v>
      </c>
      <c r="N4" s="30">
        <v>9.3131548311990685E-3</v>
      </c>
      <c r="O4" s="29">
        <v>16</v>
      </c>
      <c r="P4" s="30">
        <v>1.8626309662398137E-2</v>
      </c>
      <c r="Q4" s="29">
        <v>14</v>
      </c>
      <c r="R4" s="30">
        <v>1.6298020954598369E-2</v>
      </c>
      <c r="S4" s="29">
        <v>20</v>
      </c>
      <c r="T4" s="30">
        <v>2.3282887077997673E-2</v>
      </c>
      <c r="U4" s="29">
        <v>9</v>
      </c>
      <c r="V4" s="30">
        <v>1.0477299185098952E-2</v>
      </c>
      <c r="W4" s="142">
        <v>12</v>
      </c>
      <c r="X4" s="141">
        <v>1.3969732246798603E-2</v>
      </c>
      <c r="Y4" s="140">
        <v>14</v>
      </c>
      <c r="Z4" s="141">
        <v>1.6298020954598369E-2</v>
      </c>
      <c r="AA4" s="140">
        <v>14</v>
      </c>
      <c r="AB4" s="141">
        <v>1.6298020954598369E-2</v>
      </c>
      <c r="AC4" s="14"/>
      <c r="AD4"/>
      <c r="AE4"/>
      <c r="AF4"/>
    </row>
    <row r="5" spans="1:32" ht="45.75" customHeight="1" x14ac:dyDescent="0.25">
      <c r="A5" s="31">
        <f>+A4+1</f>
        <v>2</v>
      </c>
      <c r="B5" s="72" t="s">
        <v>18</v>
      </c>
      <c r="C5" s="75">
        <v>75</v>
      </c>
      <c r="D5" s="71">
        <v>8.7310826542491268E-2</v>
      </c>
      <c r="E5" s="32">
        <v>7</v>
      </c>
      <c r="F5" s="71">
        <v>8.1490104772991845E-3</v>
      </c>
      <c r="G5" s="32">
        <v>9</v>
      </c>
      <c r="H5" s="71">
        <v>1.0477299185098952E-2</v>
      </c>
      <c r="I5" s="32">
        <v>6</v>
      </c>
      <c r="J5" s="71">
        <v>6.9848661233993014E-3</v>
      </c>
      <c r="K5" s="32">
        <v>3</v>
      </c>
      <c r="L5" s="71">
        <v>3.4924330616996507E-3</v>
      </c>
      <c r="M5" s="32">
        <v>7</v>
      </c>
      <c r="N5" s="33">
        <v>8.1490104772991845E-3</v>
      </c>
      <c r="O5" s="32">
        <v>10</v>
      </c>
      <c r="P5" s="33">
        <v>1.1641443538998836E-2</v>
      </c>
      <c r="Q5" s="32">
        <v>7</v>
      </c>
      <c r="R5" s="33">
        <v>8.1490104772991845E-3</v>
      </c>
      <c r="S5" s="32">
        <v>4</v>
      </c>
      <c r="T5" s="33">
        <v>4.6565774155995342E-3</v>
      </c>
      <c r="U5" s="32">
        <v>5</v>
      </c>
      <c r="V5" s="33">
        <v>5.8207217694994182E-3</v>
      </c>
      <c r="W5" s="135">
        <v>7</v>
      </c>
      <c r="X5" s="139">
        <v>8.1490104772991845E-3</v>
      </c>
      <c r="Y5" s="138">
        <v>4</v>
      </c>
      <c r="Z5" s="139">
        <v>4.6565774155995342E-3</v>
      </c>
      <c r="AA5" s="138">
        <v>6</v>
      </c>
      <c r="AB5" s="139">
        <v>6.9848661233993014E-3</v>
      </c>
      <c r="AC5" s="14"/>
      <c r="AD5"/>
      <c r="AE5"/>
      <c r="AF5"/>
    </row>
    <row r="6" spans="1:32" ht="45.75" customHeight="1" x14ac:dyDescent="0.25">
      <c r="A6" s="31">
        <f>+A5+1</f>
        <v>3</v>
      </c>
      <c r="B6" s="72" t="s">
        <v>20</v>
      </c>
      <c r="C6" s="75">
        <v>63</v>
      </c>
      <c r="D6" s="71">
        <v>7.334109429569266E-2</v>
      </c>
      <c r="E6" s="32">
        <v>2</v>
      </c>
      <c r="F6" s="71">
        <v>2.3282887077997671E-3</v>
      </c>
      <c r="G6" s="32">
        <v>6</v>
      </c>
      <c r="H6" s="71">
        <v>6.9848661233993014E-3</v>
      </c>
      <c r="I6" s="32">
        <v>2</v>
      </c>
      <c r="J6" s="71">
        <v>2.3282887077997671E-3</v>
      </c>
      <c r="K6" s="32">
        <v>8</v>
      </c>
      <c r="L6" s="71">
        <v>9.3131548311990685E-3</v>
      </c>
      <c r="M6" s="32">
        <v>3</v>
      </c>
      <c r="N6" s="33">
        <v>3.4924330616996507E-3</v>
      </c>
      <c r="O6" s="32">
        <v>5</v>
      </c>
      <c r="P6" s="33">
        <v>5.8207217694994182E-3</v>
      </c>
      <c r="Q6" s="32">
        <v>1</v>
      </c>
      <c r="R6" s="33">
        <v>1.1641443538998836E-3</v>
      </c>
      <c r="S6" s="32">
        <v>2</v>
      </c>
      <c r="T6" s="33">
        <v>2.3282887077997671E-3</v>
      </c>
      <c r="U6" s="32">
        <v>14</v>
      </c>
      <c r="V6" s="33">
        <v>1.6298020954598369E-2</v>
      </c>
      <c r="W6" s="135">
        <v>7</v>
      </c>
      <c r="X6" s="139">
        <v>8.1490104772991845E-3</v>
      </c>
      <c r="Y6" s="138">
        <v>6</v>
      </c>
      <c r="Z6" s="139">
        <v>6.9848661233993014E-3</v>
      </c>
      <c r="AA6" s="138">
        <v>7</v>
      </c>
      <c r="AB6" s="139">
        <v>8.1490104772991845E-3</v>
      </c>
      <c r="AC6" s="14"/>
      <c r="AD6"/>
      <c r="AE6"/>
      <c r="AF6"/>
    </row>
    <row r="7" spans="1:32" ht="45.75" customHeight="1" x14ac:dyDescent="0.25">
      <c r="A7" s="31">
        <f>+A6+1</f>
        <v>4</v>
      </c>
      <c r="B7" s="72" t="s">
        <v>21</v>
      </c>
      <c r="C7" s="75">
        <v>53</v>
      </c>
      <c r="D7" s="71">
        <v>6.1699650756693827E-2</v>
      </c>
      <c r="E7" s="32">
        <v>3</v>
      </c>
      <c r="F7" s="71">
        <v>3.4924330616996507E-3</v>
      </c>
      <c r="G7" s="32">
        <v>2</v>
      </c>
      <c r="H7" s="71">
        <v>2.3282887077997671E-3</v>
      </c>
      <c r="I7" s="32">
        <v>2</v>
      </c>
      <c r="J7" s="71">
        <v>2.3282887077997671E-3</v>
      </c>
      <c r="K7" s="32">
        <v>4</v>
      </c>
      <c r="L7" s="71">
        <v>4.6565774155995342E-3</v>
      </c>
      <c r="M7" s="32">
        <v>4</v>
      </c>
      <c r="N7" s="33">
        <v>4.6565774155995342E-3</v>
      </c>
      <c r="O7" s="32">
        <v>1</v>
      </c>
      <c r="P7" s="33">
        <v>1.1641443538998836E-3</v>
      </c>
      <c r="Q7" s="32">
        <v>7</v>
      </c>
      <c r="R7" s="33">
        <v>8.1490104772991845E-3</v>
      </c>
      <c r="S7" s="32">
        <v>6</v>
      </c>
      <c r="T7" s="33">
        <v>6.9848661233993014E-3</v>
      </c>
      <c r="U7" s="32">
        <v>13</v>
      </c>
      <c r="V7" s="33">
        <v>1.5133876600698487E-2</v>
      </c>
      <c r="W7" s="135">
        <v>6</v>
      </c>
      <c r="X7" s="139">
        <v>6.9848661233993014E-3</v>
      </c>
      <c r="Y7" s="138">
        <v>2</v>
      </c>
      <c r="Z7" s="139">
        <v>2.3282887077997671E-3</v>
      </c>
      <c r="AA7" s="138">
        <v>3</v>
      </c>
      <c r="AB7" s="139">
        <v>3.4924330616996507E-3</v>
      </c>
      <c r="AC7" s="14"/>
      <c r="AD7"/>
      <c r="AE7"/>
      <c r="AF7"/>
    </row>
    <row r="8" spans="1:32" ht="45.75" customHeight="1" x14ac:dyDescent="0.25">
      <c r="A8" s="31">
        <f>+A7+1</f>
        <v>5</v>
      </c>
      <c r="B8" s="72" t="s">
        <v>19</v>
      </c>
      <c r="C8" s="75">
        <v>55</v>
      </c>
      <c r="D8" s="71">
        <v>6.4027939464493602E-2</v>
      </c>
      <c r="E8" s="32">
        <v>2</v>
      </c>
      <c r="F8" s="71">
        <v>2.3282887077997671E-3</v>
      </c>
      <c r="G8" s="32">
        <v>2</v>
      </c>
      <c r="H8" s="71">
        <v>2.3282887077997671E-3</v>
      </c>
      <c r="I8" s="32">
        <v>1</v>
      </c>
      <c r="J8" s="71">
        <v>1.1641443538998836E-3</v>
      </c>
      <c r="K8" s="32">
        <v>3</v>
      </c>
      <c r="L8" s="71">
        <v>3.4924330616996507E-3</v>
      </c>
      <c r="M8" s="32">
        <v>7</v>
      </c>
      <c r="N8" s="33">
        <v>8.1490104772991845E-3</v>
      </c>
      <c r="O8" s="32">
        <v>5</v>
      </c>
      <c r="P8" s="33">
        <v>5.8207217694994182E-3</v>
      </c>
      <c r="Q8" s="32">
        <v>7</v>
      </c>
      <c r="R8" s="33">
        <v>8.1490104772991845E-3</v>
      </c>
      <c r="S8" s="32">
        <v>7</v>
      </c>
      <c r="T8" s="33">
        <v>8.1490104772991845E-3</v>
      </c>
      <c r="U8" s="32">
        <v>4</v>
      </c>
      <c r="V8" s="33">
        <v>4.6565774155995342E-3</v>
      </c>
      <c r="W8" s="135">
        <v>4</v>
      </c>
      <c r="X8" s="139">
        <v>4.6565774155995342E-3</v>
      </c>
      <c r="Y8" s="138">
        <v>5</v>
      </c>
      <c r="Z8" s="139">
        <v>5.8207217694994182E-3</v>
      </c>
      <c r="AA8" s="138">
        <v>8</v>
      </c>
      <c r="AB8" s="139">
        <v>9.3131548311990685E-3</v>
      </c>
      <c r="AC8" s="14"/>
      <c r="AD8"/>
      <c r="AE8"/>
      <c r="AF8"/>
    </row>
    <row r="9" spans="1:32" ht="45.75" customHeight="1" x14ac:dyDescent="0.25">
      <c r="A9" s="76">
        <f t="shared" ref="A9:A25" si="0">+A8+1</f>
        <v>6</v>
      </c>
      <c r="B9" s="72" t="s">
        <v>31</v>
      </c>
      <c r="C9" s="75">
        <v>42</v>
      </c>
      <c r="D9" s="71">
        <v>4.8894062863795114E-2</v>
      </c>
      <c r="E9" s="32">
        <v>2</v>
      </c>
      <c r="F9" s="71">
        <v>2.3282887077997671E-3</v>
      </c>
      <c r="G9" s="32">
        <v>8</v>
      </c>
      <c r="H9" s="71">
        <v>9.3131548311990685E-3</v>
      </c>
      <c r="I9" s="32">
        <v>1</v>
      </c>
      <c r="J9" s="71">
        <v>1.1641443538998836E-3</v>
      </c>
      <c r="K9" s="32">
        <v>4</v>
      </c>
      <c r="L9" s="71">
        <v>4.6565774155995342E-3</v>
      </c>
      <c r="M9" s="32">
        <v>9</v>
      </c>
      <c r="N9" s="33">
        <v>1.0477299185098952E-2</v>
      </c>
      <c r="O9" s="32">
        <v>3</v>
      </c>
      <c r="P9" s="33">
        <v>3.4924330616996507E-3</v>
      </c>
      <c r="Q9" s="32">
        <v>10</v>
      </c>
      <c r="R9" s="33">
        <v>1.1641443538998836E-2</v>
      </c>
      <c r="S9" s="32">
        <v>1</v>
      </c>
      <c r="T9" s="33">
        <v>1.1641443538998836E-3</v>
      </c>
      <c r="U9" s="32">
        <v>2</v>
      </c>
      <c r="V9" s="33">
        <v>2.3282887077997671E-3</v>
      </c>
      <c r="W9" s="135">
        <v>2</v>
      </c>
      <c r="X9" s="139">
        <v>2.3282887077997671E-3</v>
      </c>
      <c r="Y9" s="138">
        <v>0</v>
      </c>
      <c r="Z9" s="139">
        <v>0</v>
      </c>
      <c r="AA9" s="138">
        <v>0</v>
      </c>
      <c r="AB9" s="139">
        <v>0</v>
      </c>
      <c r="AC9" s="14"/>
      <c r="AD9"/>
      <c r="AE9"/>
      <c r="AF9"/>
    </row>
    <row r="10" spans="1:32" ht="45.75" customHeight="1" x14ac:dyDescent="0.25">
      <c r="A10" s="31">
        <f t="shared" si="0"/>
        <v>7</v>
      </c>
      <c r="B10" s="72" t="s">
        <v>32</v>
      </c>
      <c r="C10" s="75">
        <v>44</v>
      </c>
      <c r="D10" s="71">
        <v>5.1222351571594875E-2</v>
      </c>
      <c r="E10" s="32">
        <v>3</v>
      </c>
      <c r="F10" s="71">
        <v>3.4924330616996507E-3</v>
      </c>
      <c r="G10" s="32">
        <v>6</v>
      </c>
      <c r="H10" s="71">
        <v>6.9848661233993014E-3</v>
      </c>
      <c r="I10" s="32">
        <v>4</v>
      </c>
      <c r="J10" s="71">
        <v>4.6565774155995342E-3</v>
      </c>
      <c r="K10" s="32">
        <v>7</v>
      </c>
      <c r="L10" s="71">
        <v>8.1490104772991845E-3</v>
      </c>
      <c r="M10" s="32">
        <v>2</v>
      </c>
      <c r="N10" s="33">
        <v>2.3282887077997671E-3</v>
      </c>
      <c r="O10" s="32">
        <v>1</v>
      </c>
      <c r="P10" s="33">
        <v>1.1641443538998836E-3</v>
      </c>
      <c r="Q10" s="32">
        <v>1</v>
      </c>
      <c r="R10" s="33">
        <v>1.1641443538998836E-3</v>
      </c>
      <c r="S10" s="32">
        <v>5</v>
      </c>
      <c r="T10" s="33">
        <v>5.8207217694994182E-3</v>
      </c>
      <c r="U10" s="32">
        <v>6</v>
      </c>
      <c r="V10" s="33">
        <v>6.9848661233993014E-3</v>
      </c>
      <c r="W10" s="135">
        <v>0</v>
      </c>
      <c r="X10" s="139">
        <v>0</v>
      </c>
      <c r="Y10" s="138">
        <v>6</v>
      </c>
      <c r="Z10" s="139">
        <v>6.9848661233993014E-3</v>
      </c>
      <c r="AA10" s="138">
        <v>3</v>
      </c>
      <c r="AB10" s="139">
        <v>3.4924330616996507E-3</v>
      </c>
      <c r="AC10" s="14"/>
      <c r="AD10"/>
      <c r="AE10"/>
      <c r="AF10"/>
    </row>
    <row r="11" spans="1:32" ht="45.75" customHeight="1" x14ac:dyDescent="0.25">
      <c r="A11" s="31">
        <f t="shared" si="0"/>
        <v>8</v>
      </c>
      <c r="B11" s="72" t="s">
        <v>22</v>
      </c>
      <c r="C11" s="75">
        <v>47</v>
      </c>
      <c r="D11" s="71">
        <v>5.471478463329453E-2</v>
      </c>
      <c r="E11" s="32">
        <v>3</v>
      </c>
      <c r="F11" s="71">
        <v>3.4924330616996507E-3</v>
      </c>
      <c r="G11" s="32">
        <v>2</v>
      </c>
      <c r="H11" s="71">
        <v>2.3282887077997671E-3</v>
      </c>
      <c r="I11" s="32">
        <v>5</v>
      </c>
      <c r="J11" s="71">
        <v>5.8207217694994182E-3</v>
      </c>
      <c r="K11" s="32">
        <v>4</v>
      </c>
      <c r="L11" s="71">
        <v>4.6565774155995342E-3</v>
      </c>
      <c r="M11" s="32">
        <v>3</v>
      </c>
      <c r="N11" s="33">
        <v>3.4924330616996507E-3</v>
      </c>
      <c r="O11" s="32">
        <v>1</v>
      </c>
      <c r="P11" s="33">
        <v>1.1641443538998836E-3</v>
      </c>
      <c r="Q11" s="32">
        <v>2</v>
      </c>
      <c r="R11" s="33">
        <v>2.3282887077997671E-3</v>
      </c>
      <c r="S11" s="32">
        <v>3</v>
      </c>
      <c r="T11" s="33">
        <v>3.4924330616996507E-3</v>
      </c>
      <c r="U11" s="32">
        <v>2</v>
      </c>
      <c r="V11" s="33">
        <v>2.3282887077997671E-3</v>
      </c>
      <c r="W11" s="135">
        <v>5</v>
      </c>
      <c r="X11" s="139">
        <v>5.8207217694994182E-3</v>
      </c>
      <c r="Y11" s="138">
        <v>10</v>
      </c>
      <c r="Z11" s="139">
        <v>1.1641443538998836E-2</v>
      </c>
      <c r="AA11" s="138">
        <v>7</v>
      </c>
      <c r="AB11" s="139">
        <v>8.1490104772991845E-3</v>
      </c>
      <c r="AC11" s="14"/>
      <c r="AD11"/>
      <c r="AE11"/>
      <c r="AF11"/>
    </row>
    <row r="12" spans="1:32" ht="45.75" customHeight="1" x14ac:dyDescent="0.25">
      <c r="A12" s="31">
        <f t="shared" si="0"/>
        <v>9</v>
      </c>
      <c r="B12" s="72" t="s">
        <v>24</v>
      </c>
      <c r="C12" s="75">
        <v>40</v>
      </c>
      <c r="D12" s="71">
        <v>4.6565774155995346E-2</v>
      </c>
      <c r="E12" s="32">
        <v>2</v>
      </c>
      <c r="F12" s="71">
        <v>2.3282887077997671E-3</v>
      </c>
      <c r="G12" s="32">
        <v>0</v>
      </c>
      <c r="H12" s="71">
        <v>0</v>
      </c>
      <c r="I12" s="32">
        <v>5</v>
      </c>
      <c r="J12" s="71">
        <v>5.8207217694994182E-3</v>
      </c>
      <c r="K12" s="32">
        <v>6</v>
      </c>
      <c r="L12" s="71">
        <v>6.9848661233993014E-3</v>
      </c>
      <c r="M12" s="32">
        <v>2</v>
      </c>
      <c r="N12" s="33">
        <v>2.3282887077997671E-3</v>
      </c>
      <c r="O12" s="32">
        <v>3</v>
      </c>
      <c r="P12" s="33">
        <v>3.4924330616996507E-3</v>
      </c>
      <c r="Q12" s="32">
        <v>2</v>
      </c>
      <c r="R12" s="33">
        <v>2.3282887077997671E-3</v>
      </c>
      <c r="S12" s="32">
        <v>3</v>
      </c>
      <c r="T12" s="33">
        <v>3.4924330616996507E-3</v>
      </c>
      <c r="U12" s="32">
        <v>2</v>
      </c>
      <c r="V12" s="33">
        <v>2.3282887077997671E-3</v>
      </c>
      <c r="W12" s="135">
        <v>4</v>
      </c>
      <c r="X12" s="139">
        <v>4.6565774155995342E-3</v>
      </c>
      <c r="Y12" s="138">
        <v>10</v>
      </c>
      <c r="Z12" s="139">
        <v>1.1641443538998836E-2</v>
      </c>
      <c r="AA12" s="138">
        <v>1</v>
      </c>
      <c r="AB12" s="139">
        <v>1.1641443538998836E-3</v>
      </c>
      <c r="AC12" s="14"/>
      <c r="AD12"/>
      <c r="AE12"/>
      <c r="AF12"/>
    </row>
    <row r="13" spans="1:32" ht="45.75" customHeight="1" x14ac:dyDescent="0.25">
      <c r="A13" s="31">
        <f t="shared" si="0"/>
        <v>10</v>
      </c>
      <c r="B13" s="72" t="s">
        <v>28</v>
      </c>
      <c r="C13" s="75">
        <v>41</v>
      </c>
      <c r="D13" s="71">
        <v>4.7729918509895226E-2</v>
      </c>
      <c r="E13" s="32">
        <v>1</v>
      </c>
      <c r="F13" s="71">
        <v>1.1641443538998836E-3</v>
      </c>
      <c r="G13" s="32">
        <v>2</v>
      </c>
      <c r="H13" s="71">
        <v>2.3282887077997671E-3</v>
      </c>
      <c r="I13" s="32">
        <v>2</v>
      </c>
      <c r="J13" s="71">
        <v>2.3282887077997671E-3</v>
      </c>
      <c r="K13" s="32">
        <v>3</v>
      </c>
      <c r="L13" s="71">
        <v>3.4924330616996507E-3</v>
      </c>
      <c r="M13" s="32">
        <v>3</v>
      </c>
      <c r="N13" s="33">
        <v>3.4924330616996507E-3</v>
      </c>
      <c r="O13" s="32">
        <v>11</v>
      </c>
      <c r="P13" s="33">
        <v>1.2805587892898719E-2</v>
      </c>
      <c r="Q13" s="32">
        <v>2</v>
      </c>
      <c r="R13" s="33">
        <v>2.3282887077997671E-3</v>
      </c>
      <c r="S13" s="32">
        <v>2</v>
      </c>
      <c r="T13" s="33">
        <v>2.3282887077997671E-3</v>
      </c>
      <c r="U13" s="32">
        <v>3</v>
      </c>
      <c r="V13" s="33">
        <v>3.4924330616996507E-3</v>
      </c>
      <c r="W13" s="135">
        <v>6</v>
      </c>
      <c r="X13" s="139">
        <v>6.9848661233993014E-3</v>
      </c>
      <c r="Y13" s="138">
        <v>3</v>
      </c>
      <c r="Z13" s="139">
        <v>3.4924330616996507E-3</v>
      </c>
      <c r="AA13" s="138">
        <v>3</v>
      </c>
      <c r="AB13" s="139">
        <v>3.4924330616996507E-3</v>
      </c>
      <c r="AC13" s="14"/>
      <c r="AD13"/>
      <c r="AE13"/>
      <c r="AF13"/>
    </row>
    <row r="14" spans="1:32" ht="45.75" customHeight="1" x14ac:dyDescent="0.25">
      <c r="A14" s="76">
        <f t="shared" si="0"/>
        <v>11</v>
      </c>
      <c r="B14" s="72" t="s">
        <v>25</v>
      </c>
      <c r="C14" s="75">
        <v>35</v>
      </c>
      <c r="D14" s="71">
        <v>4.0745052386495922E-2</v>
      </c>
      <c r="E14" s="32">
        <v>2</v>
      </c>
      <c r="F14" s="71">
        <v>2.3282887077997671E-3</v>
      </c>
      <c r="G14" s="32">
        <v>3</v>
      </c>
      <c r="H14" s="71">
        <v>3.4924330616996507E-3</v>
      </c>
      <c r="I14" s="32">
        <v>1</v>
      </c>
      <c r="J14" s="71">
        <v>1.1641443538998836E-3</v>
      </c>
      <c r="K14" s="32">
        <v>1</v>
      </c>
      <c r="L14" s="71">
        <v>1.1641443538998836E-3</v>
      </c>
      <c r="M14" s="32">
        <v>0</v>
      </c>
      <c r="N14" s="33">
        <v>0</v>
      </c>
      <c r="O14" s="32">
        <v>1</v>
      </c>
      <c r="P14" s="33">
        <v>1.1641443538998836E-3</v>
      </c>
      <c r="Q14" s="32">
        <v>4</v>
      </c>
      <c r="R14" s="33">
        <v>4.6565774155995342E-3</v>
      </c>
      <c r="S14" s="32">
        <v>1</v>
      </c>
      <c r="T14" s="33">
        <v>1.1641443538998836E-3</v>
      </c>
      <c r="U14" s="32">
        <v>7</v>
      </c>
      <c r="V14" s="33">
        <v>8.1490104772991845E-3</v>
      </c>
      <c r="W14" s="135">
        <v>4</v>
      </c>
      <c r="X14" s="139">
        <v>4.6565774155995342E-3</v>
      </c>
      <c r="Y14" s="138">
        <v>6</v>
      </c>
      <c r="Z14" s="139">
        <v>6.9848661233993014E-3</v>
      </c>
      <c r="AA14" s="138">
        <v>5</v>
      </c>
      <c r="AB14" s="139">
        <v>5.8207217694994182E-3</v>
      </c>
      <c r="AC14" s="14"/>
      <c r="AD14"/>
      <c r="AE14"/>
      <c r="AF14"/>
    </row>
    <row r="15" spans="1:32" ht="45.75" customHeight="1" x14ac:dyDescent="0.25">
      <c r="A15" s="31">
        <f t="shared" si="0"/>
        <v>12</v>
      </c>
      <c r="B15" s="72" t="s">
        <v>29</v>
      </c>
      <c r="C15" s="75">
        <v>39</v>
      </c>
      <c r="D15" s="71">
        <v>4.5401629802095458E-2</v>
      </c>
      <c r="E15" s="32">
        <v>2</v>
      </c>
      <c r="F15" s="71">
        <v>2.3282887077997671E-3</v>
      </c>
      <c r="G15" s="32">
        <v>0</v>
      </c>
      <c r="H15" s="71">
        <v>0</v>
      </c>
      <c r="I15" s="32">
        <v>5</v>
      </c>
      <c r="J15" s="71">
        <v>5.8207217694994182E-3</v>
      </c>
      <c r="K15" s="32">
        <v>0</v>
      </c>
      <c r="L15" s="71">
        <v>0</v>
      </c>
      <c r="M15" s="32">
        <v>3</v>
      </c>
      <c r="N15" s="33">
        <v>3.4924330616996507E-3</v>
      </c>
      <c r="O15" s="32">
        <v>3</v>
      </c>
      <c r="P15" s="33">
        <v>3.4924330616996507E-3</v>
      </c>
      <c r="Q15" s="32">
        <v>3</v>
      </c>
      <c r="R15" s="33">
        <v>3.4924330616996507E-3</v>
      </c>
      <c r="S15" s="32">
        <v>0</v>
      </c>
      <c r="T15" s="33">
        <v>0</v>
      </c>
      <c r="U15" s="32">
        <v>9</v>
      </c>
      <c r="V15" s="33">
        <v>1.0477299185098952E-2</v>
      </c>
      <c r="W15" s="135">
        <v>1</v>
      </c>
      <c r="X15" s="139">
        <v>1.1641443538998836E-3</v>
      </c>
      <c r="Y15" s="138">
        <v>2</v>
      </c>
      <c r="Z15" s="139">
        <v>2.3282887077997671E-3</v>
      </c>
      <c r="AA15" s="138">
        <v>11</v>
      </c>
      <c r="AB15" s="139">
        <v>1.2805587892898719E-2</v>
      </c>
      <c r="AC15" s="14"/>
      <c r="AD15"/>
      <c r="AE15"/>
      <c r="AF15"/>
    </row>
    <row r="16" spans="1:32" ht="45.75" customHeight="1" x14ac:dyDescent="0.25">
      <c r="A16" s="31">
        <f t="shared" si="0"/>
        <v>13</v>
      </c>
      <c r="B16" s="72" t="s">
        <v>37</v>
      </c>
      <c r="C16" s="75">
        <v>24</v>
      </c>
      <c r="D16" s="71">
        <v>2.7939464493597205E-2</v>
      </c>
      <c r="E16" s="32">
        <v>0</v>
      </c>
      <c r="F16" s="71">
        <v>0</v>
      </c>
      <c r="G16" s="32">
        <v>4</v>
      </c>
      <c r="H16" s="71">
        <v>4.6565774155995342E-3</v>
      </c>
      <c r="I16" s="32">
        <v>2</v>
      </c>
      <c r="J16" s="71">
        <v>2.3282887077997671E-3</v>
      </c>
      <c r="K16" s="32">
        <v>2</v>
      </c>
      <c r="L16" s="71">
        <v>2.3282887077997671E-3</v>
      </c>
      <c r="M16" s="32">
        <v>7</v>
      </c>
      <c r="N16" s="33">
        <v>8.1490104772991845E-3</v>
      </c>
      <c r="O16" s="32">
        <v>2</v>
      </c>
      <c r="P16" s="33">
        <v>2.3282887077997671E-3</v>
      </c>
      <c r="Q16" s="32">
        <v>3</v>
      </c>
      <c r="R16" s="33">
        <v>3.4924330616996507E-3</v>
      </c>
      <c r="S16" s="32">
        <v>0</v>
      </c>
      <c r="T16" s="33">
        <v>0</v>
      </c>
      <c r="U16" s="32">
        <v>3</v>
      </c>
      <c r="V16" s="33">
        <v>3.4924330616996507E-3</v>
      </c>
      <c r="W16" s="135">
        <v>0</v>
      </c>
      <c r="X16" s="139">
        <v>0</v>
      </c>
      <c r="Y16" s="138">
        <v>0</v>
      </c>
      <c r="Z16" s="139">
        <v>0</v>
      </c>
      <c r="AA16" s="138">
        <v>1</v>
      </c>
      <c r="AB16" s="139">
        <v>1.1641443538998836E-3</v>
      </c>
      <c r="AC16" s="14"/>
      <c r="AD16"/>
      <c r="AE16"/>
      <c r="AF16"/>
    </row>
    <row r="17" spans="1:32" ht="45.75" customHeight="1" x14ac:dyDescent="0.25">
      <c r="A17" s="31">
        <f t="shared" si="0"/>
        <v>14</v>
      </c>
      <c r="B17" s="72" t="s">
        <v>23</v>
      </c>
      <c r="C17" s="75">
        <v>23</v>
      </c>
      <c r="D17" s="71">
        <v>2.6775320139697321E-2</v>
      </c>
      <c r="E17" s="32">
        <v>0</v>
      </c>
      <c r="F17" s="71">
        <v>0</v>
      </c>
      <c r="G17" s="32">
        <v>0</v>
      </c>
      <c r="H17" s="71">
        <v>0</v>
      </c>
      <c r="I17" s="32">
        <v>2</v>
      </c>
      <c r="J17" s="71">
        <v>2.3282887077997671E-3</v>
      </c>
      <c r="K17" s="32">
        <v>7</v>
      </c>
      <c r="L17" s="71">
        <v>8.1490104772991845E-3</v>
      </c>
      <c r="M17" s="32">
        <v>1</v>
      </c>
      <c r="N17" s="33">
        <v>1.1641443538998836E-3</v>
      </c>
      <c r="O17" s="32">
        <v>3</v>
      </c>
      <c r="P17" s="33">
        <v>3.4924330616996507E-3</v>
      </c>
      <c r="Q17" s="32">
        <v>4</v>
      </c>
      <c r="R17" s="33">
        <v>4.6565774155995342E-3</v>
      </c>
      <c r="S17" s="32">
        <v>1</v>
      </c>
      <c r="T17" s="33">
        <v>1.1641443538998836E-3</v>
      </c>
      <c r="U17" s="32">
        <v>0</v>
      </c>
      <c r="V17" s="33">
        <v>0</v>
      </c>
      <c r="W17" s="135">
        <v>2</v>
      </c>
      <c r="X17" s="139">
        <v>2.3282887077997671E-3</v>
      </c>
      <c r="Y17" s="138">
        <v>1</v>
      </c>
      <c r="Z17" s="139">
        <v>1.1641443538998836E-3</v>
      </c>
      <c r="AA17" s="138">
        <v>2</v>
      </c>
      <c r="AB17" s="139">
        <v>2.3282887077997671E-3</v>
      </c>
      <c r="AC17" s="14"/>
      <c r="AD17"/>
      <c r="AE17"/>
      <c r="AF17"/>
    </row>
    <row r="18" spans="1:32" ht="45.75" customHeight="1" x14ac:dyDescent="0.25">
      <c r="A18" s="31">
        <f t="shared" si="0"/>
        <v>15</v>
      </c>
      <c r="B18" s="73" t="s">
        <v>30</v>
      </c>
      <c r="C18" s="75">
        <v>22</v>
      </c>
      <c r="D18" s="71">
        <v>2.5611175785797437E-2</v>
      </c>
      <c r="E18" s="32">
        <v>4</v>
      </c>
      <c r="F18" s="71">
        <v>4.6565774155995342E-3</v>
      </c>
      <c r="G18" s="32">
        <v>2</v>
      </c>
      <c r="H18" s="71">
        <v>2.3282887077997671E-3</v>
      </c>
      <c r="I18" s="32">
        <v>0</v>
      </c>
      <c r="J18" s="71">
        <v>0</v>
      </c>
      <c r="K18" s="32">
        <v>1</v>
      </c>
      <c r="L18" s="71">
        <v>1.1641443538998836E-3</v>
      </c>
      <c r="M18" s="32">
        <v>5</v>
      </c>
      <c r="N18" s="33">
        <v>5.8207217694994182E-3</v>
      </c>
      <c r="O18" s="32">
        <v>1</v>
      </c>
      <c r="P18" s="33">
        <v>1.1641443538998836E-3</v>
      </c>
      <c r="Q18" s="32">
        <v>3</v>
      </c>
      <c r="R18" s="33">
        <v>3.4924330616996507E-3</v>
      </c>
      <c r="S18" s="32">
        <v>1</v>
      </c>
      <c r="T18" s="33">
        <v>1.1641443538998836E-3</v>
      </c>
      <c r="U18" s="32">
        <v>1</v>
      </c>
      <c r="V18" s="33">
        <v>1.1641443538998836E-3</v>
      </c>
      <c r="W18" s="135">
        <v>0</v>
      </c>
      <c r="X18" s="139">
        <v>0</v>
      </c>
      <c r="Y18" s="138">
        <v>2</v>
      </c>
      <c r="Z18" s="139">
        <v>2.3282887077997671E-3</v>
      </c>
      <c r="AA18" s="138">
        <v>2</v>
      </c>
      <c r="AB18" s="139">
        <v>2.3282887077997671E-3</v>
      </c>
      <c r="AC18" s="14"/>
      <c r="AD18"/>
      <c r="AE18"/>
      <c r="AF18"/>
    </row>
    <row r="19" spans="1:32" ht="45.75" customHeight="1" x14ac:dyDescent="0.25">
      <c r="A19" s="76">
        <f t="shared" si="0"/>
        <v>16</v>
      </c>
      <c r="B19" s="72" t="s">
        <v>26</v>
      </c>
      <c r="C19" s="75">
        <v>21</v>
      </c>
      <c r="D19" s="71">
        <v>2.4447031431897557E-2</v>
      </c>
      <c r="E19" s="32">
        <v>2</v>
      </c>
      <c r="F19" s="71">
        <v>2.3282887077997671E-3</v>
      </c>
      <c r="G19" s="32">
        <v>2</v>
      </c>
      <c r="H19" s="71">
        <v>2.3282887077997671E-3</v>
      </c>
      <c r="I19" s="32">
        <v>2</v>
      </c>
      <c r="J19" s="71">
        <v>2.3282887077997671E-3</v>
      </c>
      <c r="K19" s="32">
        <v>2</v>
      </c>
      <c r="L19" s="71">
        <v>2.3282887077997671E-3</v>
      </c>
      <c r="M19" s="32">
        <v>1</v>
      </c>
      <c r="N19" s="33">
        <v>1.1641443538998836E-3</v>
      </c>
      <c r="O19" s="32">
        <v>1</v>
      </c>
      <c r="P19" s="33">
        <v>1.1641443538998836E-3</v>
      </c>
      <c r="Q19" s="32">
        <v>0</v>
      </c>
      <c r="R19" s="33">
        <v>0</v>
      </c>
      <c r="S19" s="32">
        <v>0</v>
      </c>
      <c r="T19" s="33">
        <v>0</v>
      </c>
      <c r="U19" s="32">
        <v>2</v>
      </c>
      <c r="V19" s="33">
        <v>2.3282887077997671E-3</v>
      </c>
      <c r="W19" s="135">
        <v>4</v>
      </c>
      <c r="X19" s="139">
        <v>4.6565774155995342E-3</v>
      </c>
      <c r="Y19" s="138">
        <v>0</v>
      </c>
      <c r="Z19" s="139">
        <v>0</v>
      </c>
      <c r="AA19" s="138">
        <v>5</v>
      </c>
      <c r="AB19" s="139">
        <v>5.8207217694994182E-3</v>
      </c>
      <c r="AC19" s="14"/>
      <c r="AD19"/>
      <c r="AE19"/>
      <c r="AF19"/>
    </row>
    <row r="20" spans="1:32" ht="45.75" customHeight="1" x14ac:dyDescent="0.25">
      <c r="A20" s="31">
        <f t="shared" si="0"/>
        <v>17</v>
      </c>
      <c r="B20" s="72" t="s">
        <v>36</v>
      </c>
      <c r="C20" s="75">
        <v>16</v>
      </c>
      <c r="D20" s="71">
        <v>1.8626309662398137E-2</v>
      </c>
      <c r="E20" s="32">
        <v>0</v>
      </c>
      <c r="F20" s="71">
        <v>0</v>
      </c>
      <c r="G20" s="32">
        <v>1</v>
      </c>
      <c r="H20" s="71">
        <v>1.1641443538998836E-3</v>
      </c>
      <c r="I20" s="32">
        <v>3</v>
      </c>
      <c r="J20" s="71">
        <v>3.4924330616996507E-3</v>
      </c>
      <c r="K20" s="32">
        <v>0</v>
      </c>
      <c r="L20" s="71">
        <v>0</v>
      </c>
      <c r="M20" s="32">
        <v>1</v>
      </c>
      <c r="N20" s="33">
        <v>1.1641443538998836E-3</v>
      </c>
      <c r="O20" s="32">
        <v>1</v>
      </c>
      <c r="P20" s="33">
        <v>1.1641443538998836E-3</v>
      </c>
      <c r="Q20" s="32">
        <v>2</v>
      </c>
      <c r="R20" s="33">
        <v>2.3282887077997671E-3</v>
      </c>
      <c r="S20" s="32">
        <v>2</v>
      </c>
      <c r="T20" s="33">
        <v>2.3282887077997671E-3</v>
      </c>
      <c r="U20" s="32">
        <v>3</v>
      </c>
      <c r="V20" s="33">
        <v>3.4924330616996507E-3</v>
      </c>
      <c r="W20" s="135">
        <v>1</v>
      </c>
      <c r="X20" s="139">
        <v>1.1641443538998836E-3</v>
      </c>
      <c r="Y20" s="138">
        <v>2</v>
      </c>
      <c r="Z20" s="139">
        <v>2.3282887077997671E-3</v>
      </c>
      <c r="AA20" s="138">
        <v>0</v>
      </c>
      <c r="AB20" s="139">
        <v>0</v>
      </c>
      <c r="AC20" s="14"/>
      <c r="AD20"/>
      <c r="AE20"/>
      <c r="AF20"/>
    </row>
    <row r="21" spans="1:32" ht="45.75" customHeight="1" x14ac:dyDescent="0.25">
      <c r="A21" s="31">
        <f t="shared" si="0"/>
        <v>18</v>
      </c>
      <c r="B21" s="72" t="s">
        <v>33</v>
      </c>
      <c r="C21" s="75">
        <v>15</v>
      </c>
      <c r="D21" s="71">
        <v>1.7462165308498253E-2</v>
      </c>
      <c r="E21" s="32">
        <v>0</v>
      </c>
      <c r="F21" s="71">
        <v>0</v>
      </c>
      <c r="G21" s="32">
        <v>3</v>
      </c>
      <c r="H21" s="71">
        <v>3.4924330616996507E-3</v>
      </c>
      <c r="I21" s="32">
        <v>1</v>
      </c>
      <c r="J21" s="71">
        <v>1.1641443538998836E-3</v>
      </c>
      <c r="K21" s="32">
        <v>0</v>
      </c>
      <c r="L21" s="71">
        <v>0</v>
      </c>
      <c r="M21" s="32">
        <v>1</v>
      </c>
      <c r="N21" s="33">
        <v>1.1641443538998836E-3</v>
      </c>
      <c r="O21" s="32">
        <v>1</v>
      </c>
      <c r="P21" s="33">
        <v>1.1641443538998836E-3</v>
      </c>
      <c r="Q21" s="32">
        <v>3</v>
      </c>
      <c r="R21" s="33">
        <v>3.4924330616996507E-3</v>
      </c>
      <c r="S21" s="32">
        <v>2</v>
      </c>
      <c r="T21" s="33">
        <v>2.3282887077997671E-3</v>
      </c>
      <c r="U21" s="32">
        <v>1</v>
      </c>
      <c r="V21" s="33">
        <v>1.1641443538998836E-3</v>
      </c>
      <c r="W21" s="135">
        <v>2</v>
      </c>
      <c r="X21" s="139">
        <v>2.3282887077997671E-3</v>
      </c>
      <c r="Y21" s="138">
        <v>1</v>
      </c>
      <c r="Z21" s="139">
        <v>1.1641443538998836E-3</v>
      </c>
      <c r="AA21" s="138">
        <v>0</v>
      </c>
      <c r="AB21" s="139">
        <v>0</v>
      </c>
      <c r="AC21" s="14"/>
      <c r="AD21"/>
      <c r="AE21"/>
      <c r="AF21"/>
    </row>
    <row r="22" spans="1:32" ht="45.75" customHeight="1" x14ac:dyDescent="0.25">
      <c r="A22" s="31">
        <f t="shared" si="0"/>
        <v>19</v>
      </c>
      <c r="B22" s="72" t="s">
        <v>27</v>
      </c>
      <c r="C22" s="75">
        <v>16</v>
      </c>
      <c r="D22" s="71">
        <v>1.8626309662398137E-2</v>
      </c>
      <c r="E22" s="32">
        <v>5</v>
      </c>
      <c r="F22" s="71">
        <v>5.8207217694994182E-3</v>
      </c>
      <c r="G22" s="32">
        <v>1</v>
      </c>
      <c r="H22" s="71">
        <v>1.1641443538998836E-3</v>
      </c>
      <c r="I22" s="32">
        <v>0</v>
      </c>
      <c r="J22" s="71">
        <v>0</v>
      </c>
      <c r="K22" s="32">
        <v>3</v>
      </c>
      <c r="L22" s="71">
        <v>3.4924330616996507E-3</v>
      </c>
      <c r="M22" s="32">
        <v>2</v>
      </c>
      <c r="N22" s="33">
        <v>2.3282887077997671E-3</v>
      </c>
      <c r="O22" s="32">
        <v>1</v>
      </c>
      <c r="P22" s="33">
        <v>1.1641443538998836E-3</v>
      </c>
      <c r="Q22" s="32">
        <v>0</v>
      </c>
      <c r="R22" s="33">
        <v>0</v>
      </c>
      <c r="S22" s="32">
        <v>0</v>
      </c>
      <c r="T22" s="33">
        <v>0</v>
      </c>
      <c r="U22" s="32">
        <v>0</v>
      </c>
      <c r="V22" s="33">
        <v>0</v>
      </c>
      <c r="W22" s="135">
        <v>1</v>
      </c>
      <c r="X22" s="139">
        <v>1.1641443538998836E-3</v>
      </c>
      <c r="Y22" s="138">
        <v>1</v>
      </c>
      <c r="Z22" s="139">
        <v>1.1641443538998836E-3</v>
      </c>
      <c r="AA22" s="138">
        <v>2</v>
      </c>
      <c r="AB22" s="139">
        <v>2.3282887077997671E-3</v>
      </c>
      <c r="AC22" s="14"/>
      <c r="AD22"/>
      <c r="AE22"/>
      <c r="AF22"/>
    </row>
    <row r="23" spans="1:32" ht="45.75" customHeight="1" x14ac:dyDescent="0.25">
      <c r="A23" s="31">
        <f t="shared" si="0"/>
        <v>20</v>
      </c>
      <c r="B23" s="72" t="s">
        <v>34</v>
      </c>
      <c r="C23" s="75">
        <v>18</v>
      </c>
      <c r="D23" s="71">
        <v>2.0954598370197905E-2</v>
      </c>
      <c r="E23" s="32">
        <v>0</v>
      </c>
      <c r="F23" s="71">
        <v>0</v>
      </c>
      <c r="G23" s="32">
        <v>2</v>
      </c>
      <c r="H23" s="71">
        <v>2.3282887077997671E-3</v>
      </c>
      <c r="I23" s="32">
        <v>0</v>
      </c>
      <c r="J23" s="71">
        <v>0</v>
      </c>
      <c r="K23" s="32">
        <v>6</v>
      </c>
      <c r="L23" s="71">
        <v>6.9848661233993014E-3</v>
      </c>
      <c r="M23" s="32">
        <v>1</v>
      </c>
      <c r="N23" s="33">
        <v>1.1641443538998836E-3</v>
      </c>
      <c r="O23" s="32">
        <v>1</v>
      </c>
      <c r="P23" s="33">
        <v>1.1641443538998836E-3</v>
      </c>
      <c r="Q23" s="32">
        <v>0</v>
      </c>
      <c r="R23" s="33">
        <v>0</v>
      </c>
      <c r="S23" s="32">
        <v>0</v>
      </c>
      <c r="T23" s="33">
        <v>0</v>
      </c>
      <c r="U23" s="32">
        <v>1</v>
      </c>
      <c r="V23" s="33">
        <v>1.1641443538998836E-3</v>
      </c>
      <c r="W23" s="135">
        <v>2</v>
      </c>
      <c r="X23" s="139">
        <v>2.3282887077997671E-3</v>
      </c>
      <c r="Y23" s="138">
        <v>1</v>
      </c>
      <c r="Z23" s="139">
        <v>1.1641443538998836E-3</v>
      </c>
      <c r="AA23" s="138">
        <v>4</v>
      </c>
      <c r="AB23" s="139">
        <v>4.6565774155995342E-3</v>
      </c>
      <c r="AC23" s="14"/>
      <c r="AD23"/>
      <c r="AE23"/>
      <c r="AF23"/>
    </row>
    <row r="24" spans="1:32" ht="45.75" customHeight="1" x14ac:dyDescent="0.25">
      <c r="A24" s="76">
        <f t="shared" si="0"/>
        <v>21</v>
      </c>
      <c r="B24" s="72" t="s">
        <v>35</v>
      </c>
      <c r="C24" s="75">
        <v>11</v>
      </c>
      <c r="D24" s="71">
        <v>1.2805587892898719E-2</v>
      </c>
      <c r="E24" s="32">
        <v>0</v>
      </c>
      <c r="F24" s="71">
        <v>0</v>
      </c>
      <c r="G24" s="32">
        <v>3</v>
      </c>
      <c r="H24" s="71">
        <v>3.4924330616996507E-3</v>
      </c>
      <c r="I24" s="32">
        <v>1</v>
      </c>
      <c r="J24" s="71">
        <v>1.1641443538998836E-3</v>
      </c>
      <c r="K24" s="32">
        <v>2</v>
      </c>
      <c r="L24" s="71">
        <v>2.3282887077997671E-3</v>
      </c>
      <c r="M24" s="32">
        <v>2</v>
      </c>
      <c r="N24" s="33">
        <v>2.3282887077997671E-3</v>
      </c>
      <c r="O24" s="32">
        <v>0</v>
      </c>
      <c r="P24" s="33">
        <v>0</v>
      </c>
      <c r="Q24" s="32">
        <v>0</v>
      </c>
      <c r="R24" s="33">
        <v>0</v>
      </c>
      <c r="S24" s="32">
        <v>1</v>
      </c>
      <c r="T24" s="33">
        <v>1.1641443538998836E-3</v>
      </c>
      <c r="U24" s="32">
        <v>0</v>
      </c>
      <c r="V24" s="33">
        <v>0</v>
      </c>
      <c r="W24" s="135">
        <v>0</v>
      </c>
      <c r="X24" s="139">
        <v>0</v>
      </c>
      <c r="Y24" s="138">
        <v>0</v>
      </c>
      <c r="Z24" s="139">
        <v>0</v>
      </c>
      <c r="AA24" s="138">
        <v>2</v>
      </c>
      <c r="AB24" s="139">
        <v>2.3282887077997671E-3</v>
      </c>
      <c r="AC24" s="16"/>
      <c r="AD24"/>
      <c r="AE24"/>
      <c r="AF24"/>
    </row>
    <row r="25" spans="1:32" ht="45.75" customHeight="1" thickBot="1" x14ac:dyDescent="0.3">
      <c r="A25" s="31">
        <f t="shared" si="0"/>
        <v>22</v>
      </c>
      <c r="B25" s="74" t="s">
        <v>38</v>
      </c>
      <c r="C25" s="75">
        <v>4</v>
      </c>
      <c r="D25" s="71">
        <v>4.6565774155995342E-3</v>
      </c>
      <c r="E25" s="34">
        <v>0</v>
      </c>
      <c r="F25" s="71">
        <v>0</v>
      </c>
      <c r="G25" s="34">
        <v>0</v>
      </c>
      <c r="H25" s="71">
        <v>0</v>
      </c>
      <c r="I25" s="34">
        <v>1</v>
      </c>
      <c r="J25" s="71">
        <v>1.1641443538998836E-3</v>
      </c>
      <c r="K25" s="94">
        <v>0</v>
      </c>
      <c r="L25" s="136">
        <v>0</v>
      </c>
      <c r="M25" s="94">
        <v>2</v>
      </c>
      <c r="N25" s="137">
        <v>2.3282887077997671E-3</v>
      </c>
      <c r="O25" s="94">
        <v>0</v>
      </c>
      <c r="P25" s="137">
        <v>0</v>
      </c>
      <c r="Q25" s="94">
        <v>1</v>
      </c>
      <c r="R25" s="137">
        <v>1.1641443538998836E-3</v>
      </c>
      <c r="S25" s="94">
        <v>0</v>
      </c>
      <c r="T25" s="137">
        <v>0</v>
      </c>
      <c r="U25" s="94">
        <v>0</v>
      </c>
      <c r="V25" s="137">
        <v>0</v>
      </c>
      <c r="W25" s="135">
        <v>0</v>
      </c>
      <c r="X25" s="139">
        <v>0</v>
      </c>
      <c r="Y25" s="138">
        <v>0</v>
      </c>
      <c r="Z25" s="139">
        <v>0</v>
      </c>
      <c r="AA25" s="138">
        <v>0</v>
      </c>
      <c r="AB25" s="139">
        <v>0</v>
      </c>
      <c r="AC25" s="14"/>
      <c r="AD25"/>
      <c r="AE25"/>
      <c r="AF25"/>
    </row>
    <row r="26" spans="1:32" s="26" customFormat="1" ht="45.75" customHeight="1" thickBot="1" x14ac:dyDescent="0.3">
      <c r="A26" s="166" t="s">
        <v>39</v>
      </c>
      <c r="B26" s="167"/>
      <c r="C26" s="54">
        <v>859</v>
      </c>
      <c r="D26" s="35">
        <v>0.99999999999999989</v>
      </c>
      <c r="E26" s="54">
        <v>54</v>
      </c>
      <c r="F26" s="35">
        <v>6.2863795110593715E-2</v>
      </c>
      <c r="G26" s="54">
        <v>69</v>
      </c>
      <c r="H26" s="35">
        <v>8.0325960419091944E-2</v>
      </c>
      <c r="I26" s="54">
        <v>52</v>
      </c>
      <c r="J26" s="35">
        <v>6.0535506402793933E-2</v>
      </c>
      <c r="K26" s="54">
        <v>83</v>
      </c>
      <c r="L26" s="35">
        <v>9.6623981373690312E-2</v>
      </c>
      <c r="M26" s="54">
        <v>74</v>
      </c>
      <c r="N26" s="35">
        <v>8.6146682188591395E-2</v>
      </c>
      <c r="O26" s="54">
        <v>71</v>
      </c>
      <c r="P26" s="35">
        <v>8.2654249126891732E-2</v>
      </c>
      <c r="Q26" s="54">
        <v>76</v>
      </c>
      <c r="R26" s="35">
        <v>8.8474970896391142E-2</v>
      </c>
      <c r="S26" s="54">
        <v>61</v>
      </c>
      <c r="T26" s="35">
        <v>7.1012805587892899E-2</v>
      </c>
      <c r="U26" s="54">
        <v>87</v>
      </c>
      <c r="V26" s="35">
        <v>0.10128055878928986</v>
      </c>
      <c r="W26" s="54">
        <v>70</v>
      </c>
      <c r="X26" s="35">
        <v>8.1490104772991845E-2</v>
      </c>
      <c r="Y26" s="54">
        <v>76</v>
      </c>
      <c r="Z26" s="35">
        <v>8.8474970896391142E-2</v>
      </c>
      <c r="AA26" s="54">
        <v>86</v>
      </c>
      <c r="AB26" s="35">
        <v>0.10011641443538996</v>
      </c>
      <c r="AC26" s="6"/>
      <c r="AD26"/>
      <c r="AE26"/>
      <c r="AF26"/>
    </row>
    <row r="27" spans="1:32" ht="15" x14ac:dyDescent="0.25">
      <c r="AC27" s="15"/>
      <c r="AD27" s="15"/>
      <c r="AE27" s="15"/>
      <c r="AF27" s="15"/>
    </row>
  </sheetData>
  <mergeCells count="17">
    <mergeCell ref="A26:B26"/>
    <mergeCell ref="M2:N2"/>
    <mergeCell ref="O2:P2"/>
    <mergeCell ref="Q2:R2"/>
    <mergeCell ref="S2:T2"/>
    <mergeCell ref="A2:A3"/>
    <mergeCell ref="B2:B3"/>
    <mergeCell ref="C2:D2"/>
    <mergeCell ref="E2:F2"/>
    <mergeCell ref="G2:H2"/>
    <mergeCell ref="I2:J2"/>
    <mergeCell ref="K2:L2"/>
    <mergeCell ref="Y2:Z2"/>
    <mergeCell ref="U2:V2"/>
    <mergeCell ref="W2:X2"/>
    <mergeCell ref="AA2:AB2"/>
    <mergeCell ref="A1:AB1"/>
  </mergeCells>
  <pageMargins left="0.31" right="0.27" top="0.39370078740157483" bottom="0.39370078740157483" header="0" footer="0"/>
  <pageSetup paperSize="9" scale="45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view="pageBreakPreview" zoomScale="70" zoomScaleNormal="100" zoomScaleSheetLayoutView="70" workbookViewId="0">
      <pane xSplit="2" ySplit="4" topLeftCell="C17" activePane="bottomRight" state="frozen"/>
      <selection activeCell="C11" sqref="C11"/>
      <selection pane="topRight" activeCell="C11" sqref="C11"/>
      <selection pane="bottomLeft" activeCell="C11" sqref="C11"/>
      <selection pane="bottomRight" activeCell="A2" sqref="A2:A4"/>
    </sheetView>
  </sheetViews>
  <sheetFormatPr defaultRowHeight="18" x14ac:dyDescent="0.25"/>
  <cols>
    <col min="1" max="1" width="5.42578125" style="10" customWidth="1"/>
    <col min="2" max="2" width="36.140625" style="12" customWidth="1"/>
    <col min="3" max="3" width="13" style="12" customWidth="1"/>
    <col min="4" max="4" width="14.28515625" style="12" customWidth="1"/>
    <col min="5" max="8" width="13" style="12" customWidth="1"/>
    <col min="9" max="16" width="13" style="10" customWidth="1"/>
    <col min="17" max="16384" width="9.140625" style="10"/>
  </cols>
  <sheetData>
    <row r="1" spans="1:16" ht="66.75" customHeight="1" thickBot="1" x14ac:dyDescent="0.3">
      <c r="A1" s="181" t="s">
        <v>136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</row>
    <row r="2" spans="1:16" s="11" customFormat="1" ht="36" customHeight="1" thickBot="1" x14ac:dyDescent="0.3">
      <c r="A2" s="184" t="s">
        <v>0</v>
      </c>
      <c r="B2" s="187" t="s">
        <v>16</v>
      </c>
      <c r="C2" s="175" t="s">
        <v>40</v>
      </c>
      <c r="D2" s="176"/>
      <c r="E2" s="175" t="s">
        <v>66</v>
      </c>
      <c r="F2" s="176"/>
      <c r="G2" s="190" t="s">
        <v>67</v>
      </c>
      <c r="H2" s="191"/>
      <c r="I2" s="191"/>
      <c r="J2" s="191"/>
      <c r="K2" s="191"/>
      <c r="L2" s="191"/>
      <c r="M2" s="191"/>
      <c r="N2" s="192"/>
      <c r="O2" s="175" t="s">
        <v>74</v>
      </c>
      <c r="P2" s="176"/>
    </row>
    <row r="3" spans="1:16" s="11" customFormat="1" ht="45.75" customHeight="1" thickBot="1" x14ac:dyDescent="0.3">
      <c r="A3" s="185"/>
      <c r="B3" s="188"/>
      <c r="C3" s="177"/>
      <c r="D3" s="178"/>
      <c r="E3" s="177"/>
      <c r="F3" s="178"/>
      <c r="G3" s="182" t="s">
        <v>68</v>
      </c>
      <c r="H3" s="183"/>
      <c r="I3" s="182" t="s">
        <v>69</v>
      </c>
      <c r="J3" s="183"/>
      <c r="K3" s="182" t="s">
        <v>70</v>
      </c>
      <c r="L3" s="183"/>
      <c r="M3" s="182" t="s">
        <v>71</v>
      </c>
      <c r="N3" s="183"/>
      <c r="O3" s="177"/>
      <c r="P3" s="178"/>
    </row>
    <row r="4" spans="1:16" s="11" customFormat="1" ht="21" thickBot="1" x14ac:dyDescent="0.3">
      <c r="A4" s="186"/>
      <c r="B4" s="189"/>
      <c r="C4" s="78" t="s">
        <v>41</v>
      </c>
      <c r="D4" s="79" t="s">
        <v>42</v>
      </c>
      <c r="E4" s="78" t="s">
        <v>41</v>
      </c>
      <c r="F4" s="79" t="s">
        <v>42</v>
      </c>
      <c r="G4" s="78" t="s">
        <v>41</v>
      </c>
      <c r="H4" s="79" t="s">
        <v>42</v>
      </c>
      <c r="I4" s="78" t="s">
        <v>41</v>
      </c>
      <c r="J4" s="79" t="s">
        <v>42</v>
      </c>
      <c r="K4" s="78" t="s">
        <v>41</v>
      </c>
      <c r="L4" s="79" t="s">
        <v>42</v>
      </c>
      <c r="M4" s="78" t="s">
        <v>41</v>
      </c>
      <c r="N4" s="79" t="s">
        <v>42</v>
      </c>
      <c r="O4" s="78" t="s">
        <v>41</v>
      </c>
      <c r="P4" s="79" t="s">
        <v>42</v>
      </c>
    </row>
    <row r="5" spans="1:16" ht="30" customHeight="1" x14ac:dyDescent="0.25">
      <c r="A5" s="80">
        <v>1</v>
      </c>
      <c r="B5" s="81" t="s">
        <v>17</v>
      </c>
      <c r="C5" s="82">
        <v>148</v>
      </c>
      <c r="D5" s="83">
        <v>0.17229336437718276</v>
      </c>
      <c r="E5" s="82">
        <v>148</v>
      </c>
      <c r="F5" s="83">
        <v>0.17229336437718276</v>
      </c>
      <c r="G5" s="82">
        <v>111</v>
      </c>
      <c r="H5" s="83">
        <v>0.12922002328288706</v>
      </c>
      <c r="I5" s="82">
        <v>32</v>
      </c>
      <c r="J5" s="83">
        <v>3.7252619324796274E-2</v>
      </c>
      <c r="K5" s="82">
        <v>2</v>
      </c>
      <c r="L5" s="83">
        <v>2.3282887077997671E-3</v>
      </c>
      <c r="M5" s="82">
        <v>3</v>
      </c>
      <c r="N5" s="83">
        <v>3.4924330616996507E-3</v>
      </c>
      <c r="O5" s="82">
        <v>0</v>
      </c>
      <c r="P5" s="83">
        <v>0</v>
      </c>
    </row>
    <row r="6" spans="1:16" ht="30" customHeight="1" x14ac:dyDescent="0.25">
      <c r="A6" s="84">
        <v>2</v>
      </c>
      <c r="B6" s="85" t="s">
        <v>18</v>
      </c>
      <c r="C6" s="82">
        <v>77</v>
      </c>
      <c r="D6" s="83">
        <v>8.9639115250291029E-2</v>
      </c>
      <c r="E6" s="82">
        <v>76</v>
      </c>
      <c r="F6" s="83">
        <v>8.8474970896391156E-2</v>
      </c>
      <c r="G6" s="82">
        <v>49</v>
      </c>
      <c r="H6" s="83">
        <v>5.7043073341094298E-2</v>
      </c>
      <c r="I6" s="82">
        <v>21</v>
      </c>
      <c r="J6" s="83">
        <v>2.4447031431897557E-2</v>
      </c>
      <c r="K6" s="82">
        <v>4</v>
      </c>
      <c r="L6" s="83">
        <v>4.6565774155995342E-3</v>
      </c>
      <c r="M6" s="82">
        <v>2</v>
      </c>
      <c r="N6" s="83">
        <v>2.3282887077997671E-3</v>
      </c>
      <c r="O6" s="82">
        <v>1</v>
      </c>
      <c r="P6" s="83">
        <v>1.1641443538998836E-3</v>
      </c>
    </row>
    <row r="7" spans="1:16" ht="30" customHeight="1" x14ac:dyDescent="0.25">
      <c r="A7" s="84">
        <v>3</v>
      </c>
      <c r="B7" s="85" t="s">
        <v>21</v>
      </c>
      <c r="C7" s="82">
        <v>61</v>
      </c>
      <c r="D7" s="83">
        <v>7.1012805587892899E-2</v>
      </c>
      <c r="E7" s="82">
        <v>60</v>
      </c>
      <c r="F7" s="83">
        <v>6.9848661233993012E-2</v>
      </c>
      <c r="G7" s="82">
        <v>39</v>
      </c>
      <c r="H7" s="83">
        <v>4.5401629802095458E-2</v>
      </c>
      <c r="I7" s="82">
        <v>12</v>
      </c>
      <c r="J7" s="83">
        <v>1.3969732246798603E-2</v>
      </c>
      <c r="K7" s="82">
        <v>4</v>
      </c>
      <c r="L7" s="83">
        <v>4.6565774155995342E-3</v>
      </c>
      <c r="M7" s="82">
        <v>5</v>
      </c>
      <c r="N7" s="83">
        <v>5.8207217694994182E-3</v>
      </c>
      <c r="O7" s="82">
        <v>1</v>
      </c>
      <c r="P7" s="83">
        <v>1.1641443538998836E-3</v>
      </c>
    </row>
    <row r="8" spans="1:16" ht="30" customHeight="1" x14ac:dyDescent="0.25">
      <c r="A8" s="80">
        <v>4</v>
      </c>
      <c r="B8" s="85" t="s">
        <v>25</v>
      </c>
      <c r="C8" s="82">
        <v>57</v>
      </c>
      <c r="D8" s="83">
        <v>6.6356228172293363E-2</v>
      </c>
      <c r="E8" s="82">
        <v>57</v>
      </c>
      <c r="F8" s="83">
        <v>6.6356228172293363E-2</v>
      </c>
      <c r="G8" s="82">
        <v>36</v>
      </c>
      <c r="H8" s="83">
        <v>4.190919674039581E-2</v>
      </c>
      <c r="I8" s="82">
        <v>10</v>
      </c>
      <c r="J8" s="83">
        <v>1.1641443538998836E-2</v>
      </c>
      <c r="K8" s="82">
        <v>1</v>
      </c>
      <c r="L8" s="83">
        <v>1.1641443538998836E-3</v>
      </c>
      <c r="M8" s="82">
        <v>10</v>
      </c>
      <c r="N8" s="83">
        <v>1.1641443538998836E-2</v>
      </c>
      <c r="O8" s="82">
        <v>0</v>
      </c>
      <c r="P8" s="83">
        <v>0</v>
      </c>
    </row>
    <row r="9" spans="1:16" ht="30" customHeight="1" x14ac:dyDescent="0.25">
      <c r="A9" s="84">
        <v>5</v>
      </c>
      <c r="B9" s="85" t="s">
        <v>32</v>
      </c>
      <c r="C9" s="82">
        <v>50</v>
      </c>
      <c r="D9" s="83">
        <v>5.8207217694994179E-2</v>
      </c>
      <c r="E9" s="82">
        <v>50</v>
      </c>
      <c r="F9" s="83">
        <v>5.8207217694994179E-2</v>
      </c>
      <c r="G9" s="82">
        <v>37</v>
      </c>
      <c r="H9" s="83">
        <v>4.307334109429569E-2</v>
      </c>
      <c r="I9" s="82">
        <v>8</v>
      </c>
      <c r="J9" s="83">
        <v>9.3131548311990685E-3</v>
      </c>
      <c r="K9" s="82">
        <v>1</v>
      </c>
      <c r="L9" s="83">
        <v>1.1641443538998836E-3</v>
      </c>
      <c r="M9" s="82">
        <v>4</v>
      </c>
      <c r="N9" s="83">
        <v>4.6565774155995342E-3</v>
      </c>
      <c r="O9" s="82">
        <v>0</v>
      </c>
      <c r="P9" s="83">
        <v>0</v>
      </c>
    </row>
    <row r="10" spans="1:16" ht="30" customHeight="1" x14ac:dyDescent="0.25">
      <c r="A10" s="84">
        <v>6</v>
      </c>
      <c r="B10" s="85" t="s">
        <v>19</v>
      </c>
      <c r="C10" s="82">
        <v>49</v>
      </c>
      <c r="D10" s="83">
        <v>5.7043073341094298E-2</v>
      </c>
      <c r="E10" s="82">
        <v>48</v>
      </c>
      <c r="F10" s="83">
        <v>5.5878928987194411E-2</v>
      </c>
      <c r="G10" s="82">
        <v>35</v>
      </c>
      <c r="H10" s="83">
        <v>4.0745052386495922E-2</v>
      </c>
      <c r="I10" s="82">
        <v>13</v>
      </c>
      <c r="J10" s="83">
        <v>1.5133876600698487E-2</v>
      </c>
      <c r="K10" s="82">
        <v>0</v>
      </c>
      <c r="L10" s="83">
        <v>0</v>
      </c>
      <c r="M10" s="82">
        <v>0</v>
      </c>
      <c r="N10" s="83">
        <v>0</v>
      </c>
      <c r="O10" s="82">
        <v>1</v>
      </c>
      <c r="P10" s="83">
        <v>1.1641443538998836E-3</v>
      </c>
    </row>
    <row r="11" spans="1:16" ht="30" customHeight="1" x14ac:dyDescent="0.25">
      <c r="A11" s="80">
        <v>7</v>
      </c>
      <c r="B11" s="85" t="s">
        <v>20</v>
      </c>
      <c r="C11" s="82">
        <v>48</v>
      </c>
      <c r="D11" s="83">
        <v>5.5878928987194411E-2</v>
      </c>
      <c r="E11" s="82">
        <v>43</v>
      </c>
      <c r="F11" s="83">
        <v>5.0058207217694994E-2</v>
      </c>
      <c r="G11" s="82">
        <v>36</v>
      </c>
      <c r="H11" s="83">
        <v>4.190919674039581E-2</v>
      </c>
      <c r="I11" s="82">
        <v>5</v>
      </c>
      <c r="J11" s="83">
        <v>5.8207217694994182E-3</v>
      </c>
      <c r="K11" s="82">
        <v>1</v>
      </c>
      <c r="L11" s="83">
        <v>1.1641443538998836E-3</v>
      </c>
      <c r="M11" s="82">
        <v>1</v>
      </c>
      <c r="N11" s="83">
        <v>1.1641443538998836E-3</v>
      </c>
      <c r="O11" s="82">
        <v>5</v>
      </c>
      <c r="P11" s="83">
        <v>5.8207217694994182E-3</v>
      </c>
    </row>
    <row r="12" spans="1:16" ht="30" customHeight="1" x14ac:dyDescent="0.25">
      <c r="A12" s="84">
        <v>8</v>
      </c>
      <c r="B12" s="85" t="s">
        <v>22</v>
      </c>
      <c r="C12" s="82">
        <v>47</v>
      </c>
      <c r="D12" s="83">
        <v>5.471478463329453E-2</v>
      </c>
      <c r="E12" s="82">
        <v>47</v>
      </c>
      <c r="F12" s="83">
        <v>5.471478463329453E-2</v>
      </c>
      <c r="G12" s="82">
        <v>36</v>
      </c>
      <c r="H12" s="83">
        <v>4.190919674039581E-2</v>
      </c>
      <c r="I12" s="82">
        <v>9</v>
      </c>
      <c r="J12" s="83">
        <v>1.0477299185098952E-2</v>
      </c>
      <c r="K12" s="82">
        <v>1</v>
      </c>
      <c r="L12" s="83">
        <v>1.1641443538998836E-3</v>
      </c>
      <c r="M12" s="82">
        <v>1</v>
      </c>
      <c r="N12" s="83">
        <v>1.1641443538998836E-3</v>
      </c>
      <c r="O12" s="82">
        <v>0</v>
      </c>
      <c r="P12" s="83">
        <v>0</v>
      </c>
    </row>
    <row r="13" spans="1:16" ht="30" customHeight="1" x14ac:dyDescent="0.25">
      <c r="A13" s="84">
        <v>9</v>
      </c>
      <c r="B13" s="85" t="s">
        <v>24</v>
      </c>
      <c r="C13" s="82">
        <v>40</v>
      </c>
      <c r="D13" s="83">
        <v>4.6565774155995346E-2</v>
      </c>
      <c r="E13" s="82">
        <v>40</v>
      </c>
      <c r="F13" s="83">
        <v>4.6565774155995346E-2</v>
      </c>
      <c r="G13" s="82">
        <v>30</v>
      </c>
      <c r="H13" s="83">
        <v>3.4924330616996506E-2</v>
      </c>
      <c r="I13" s="82">
        <v>8</v>
      </c>
      <c r="J13" s="83">
        <v>9.3131548311990685E-3</v>
      </c>
      <c r="K13" s="82">
        <v>1</v>
      </c>
      <c r="L13" s="83">
        <v>1.1641443538998836E-3</v>
      </c>
      <c r="M13" s="82">
        <v>1</v>
      </c>
      <c r="N13" s="83">
        <v>1.1641443538998836E-3</v>
      </c>
      <c r="O13" s="82">
        <v>0</v>
      </c>
      <c r="P13" s="83">
        <v>0</v>
      </c>
    </row>
    <row r="14" spans="1:16" ht="30" customHeight="1" x14ac:dyDescent="0.25">
      <c r="A14" s="80">
        <v>10</v>
      </c>
      <c r="B14" s="85" t="s">
        <v>31</v>
      </c>
      <c r="C14" s="82">
        <v>37</v>
      </c>
      <c r="D14" s="83">
        <v>4.307334109429569E-2</v>
      </c>
      <c r="E14" s="82">
        <v>37</v>
      </c>
      <c r="F14" s="83">
        <v>4.307334109429569E-2</v>
      </c>
      <c r="G14" s="82">
        <v>28</v>
      </c>
      <c r="H14" s="83">
        <v>3.2596041909196738E-2</v>
      </c>
      <c r="I14" s="82">
        <v>3</v>
      </c>
      <c r="J14" s="83">
        <v>3.4924330616996507E-3</v>
      </c>
      <c r="K14" s="82">
        <v>5</v>
      </c>
      <c r="L14" s="83">
        <v>5.8207217694994182E-3</v>
      </c>
      <c r="M14" s="82">
        <v>1</v>
      </c>
      <c r="N14" s="83">
        <v>1.1641443538998836E-3</v>
      </c>
      <c r="O14" s="82">
        <v>0</v>
      </c>
      <c r="P14" s="83">
        <v>0</v>
      </c>
    </row>
    <row r="15" spans="1:16" ht="30" customHeight="1" x14ac:dyDescent="0.25">
      <c r="A15" s="84">
        <v>11</v>
      </c>
      <c r="B15" s="85" t="s">
        <v>29</v>
      </c>
      <c r="C15" s="82">
        <v>33</v>
      </c>
      <c r="D15" s="83">
        <v>3.8416763678696161E-2</v>
      </c>
      <c r="E15" s="82">
        <v>31</v>
      </c>
      <c r="F15" s="83">
        <v>3.6088474970896393E-2</v>
      </c>
      <c r="G15" s="82">
        <v>27</v>
      </c>
      <c r="H15" s="83">
        <v>3.1431897555296857E-2</v>
      </c>
      <c r="I15" s="82">
        <v>4</v>
      </c>
      <c r="J15" s="83">
        <v>4.6565774155995342E-3</v>
      </c>
      <c r="K15" s="82">
        <v>0</v>
      </c>
      <c r="L15" s="83">
        <v>0</v>
      </c>
      <c r="M15" s="82">
        <v>0</v>
      </c>
      <c r="N15" s="83">
        <v>0</v>
      </c>
      <c r="O15" s="82">
        <v>2</v>
      </c>
      <c r="P15" s="83">
        <v>2.3282887077997671E-3</v>
      </c>
    </row>
    <row r="16" spans="1:16" ht="30" customHeight="1" x14ac:dyDescent="0.25">
      <c r="A16" s="84">
        <v>12</v>
      </c>
      <c r="B16" s="85" t="s">
        <v>27</v>
      </c>
      <c r="C16" s="82">
        <v>33</v>
      </c>
      <c r="D16" s="83">
        <v>3.8416763678696161E-2</v>
      </c>
      <c r="E16" s="82">
        <v>33</v>
      </c>
      <c r="F16" s="83">
        <v>3.8416763678696161E-2</v>
      </c>
      <c r="G16" s="82">
        <v>28</v>
      </c>
      <c r="H16" s="83">
        <v>3.2596041909196738E-2</v>
      </c>
      <c r="I16" s="82">
        <v>3</v>
      </c>
      <c r="J16" s="83">
        <v>3.4924330616996507E-3</v>
      </c>
      <c r="K16" s="82">
        <v>2</v>
      </c>
      <c r="L16" s="83">
        <v>2.3282887077997671E-3</v>
      </c>
      <c r="M16" s="82">
        <v>0</v>
      </c>
      <c r="N16" s="83">
        <v>0</v>
      </c>
      <c r="O16" s="82">
        <v>0</v>
      </c>
      <c r="P16" s="83">
        <v>0</v>
      </c>
    </row>
    <row r="17" spans="1:16" ht="30" customHeight="1" x14ac:dyDescent="0.25">
      <c r="A17" s="80">
        <v>13</v>
      </c>
      <c r="B17" s="85" t="s">
        <v>23</v>
      </c>
      <c r="C17" s="82">
        <v>30</v>
      </c>
      <c r="D17" s="83">
        <v>3.4924330616996506E-2</v>
      </c>
      <c r="E17" s="82">
        <v>30</v>
      </c>
      <c r="F17" s="83">
        <v>3.4924330616996506E-2</v>
      </c>
      <c r="G17" s="82">
        <v>25</v>
      </c>
      <c r="H17" s="83">
        <v>2.9103608847497089E-2</v>
      </c>
      <c r="I17" s="82">
        <v>3</v>
      </c>
      <c r="J17" s="83">
        <v>3.4924330616996507E-3</v>
      </c>
      <c r="K17" s="82">
        <v>2</v>
      </c>
      <c r="L17" s="83">
        <v>2.3282887077997671E-3</v>
      </c>
      <c r="M17" s="82">
        <v>0</v>
      </c>
      <c r="N17" s="83">
        <v>0</v>
      </c>
      <c r="O17" s="82">
        <v>0</v>
      </c>
      <c r="P17" s="83">
        <v>0</v>
      </c>
    </row>
    <row r="18" spans="1:16" ht="30" customHeight="1" x14ac:dyDescent="0.25">
      <c r="A18" s="84">
        <v>14</v>
      </c>
      <c r="B18" s="85" t="s">
        <v>28</v>
      </c>
      <c r="C18" s="82">
        <v>26</v>
      </c>
      <c r="D18" s="83">
        <v>3.0267753201396973E-2</v>
      </c>
      <c r="E18" s="82">
        <v>24</v>
      </c>
      <c r="F18" s="83">
        <v>2.7939464493597205E-2</v>
      </c>
      <c r="G18" s="82">
        <v>23</v>
      </c>
      <c r="H18" s="83">
        <v>2.6775320139697321E-2</v>
      </c>
      <c r="I18" s="82">
        <v>1</v>
      </c>
      <c r="J18" s="83">
        <v>1.1641443538998836E-3</v>
      </c>
      <c r="K18" s="82">
        <v>0</v>
      </c>
      <c r="L18" s="83">
        <v>0</v>
      </c>
      <c r="M18" s="82">
        <v>0</v>
      </c>
      <c r="N18" s="83">
        <v>0</v>
      </c>
      <c r="O18" s="82">
        <v>2</v>
      </c>
      <c r="P18" s="83">
        <v>2.3282887077997671E-3</v>
      </c>
    </row>
    <row r="19" spans="1:16" ht="30" customHeight="1" x14ac:dyDescent="0.25">
      <c r="A19" s="84">
        <v>15</v>
      </c>
      <c r="B19" s="85" t="s">
        <v>26</v>
      </c>
      <c r="C19" s="82">
        <v>24</v>
      </c>
      <c r="D19" s="83">
        <v>2.7939464493597205E-2</v>
      </c>
      <c r="E19" s="82">
        <v>24</v>
      </c>
      <c r="F19" s="83">
        <v>2.7939464493597205E-2</v>
      </c>
      <c r="G19" s="82">
        <v>17</v>
      </c>
      <c r="H19" s="83">
        <v>1.9790454016298021E-2</v>
      </c>
      <c r="I19" s="82">
        <v>4</v>
      </c>
      <c r="J19" s="83">
        <v>4.6565774155995342E-3</v>
      </c>
      <c r="K19" s="82">
        <v>3</v>
      </c>
      <c r="L19" s="83">
        <v>3.4924330616996507E-3</v>
      </c>
      <c r="M19" s="82">
        <v>0</v>
      </c>
      <c r="N19" s="83">
        <v>0</v>
      </c>
      <c r="O19" s="82">
        <v>0</v>
      </c>
      <c r="P19" s="83">
        <v>0</v>
      </c>
    </row>
    <row r="20" spans="1:16" ht="30" customHeight="1" x14ac:dyDescent="0.25">
      <c r="A20" s="80">
        <v>16</v>
      </c>
      <c r="B20" s="85" t="s">
        <v>37</v>
      </c>
      <c r="C20" s="82">
        <v>21</v>
      </c>
      <c r="D20" s="83">
        <v>2.4447031431897557E-2</v>
      </c>
      <c r="E20" s="82">
        <v>21</v>
      </c>
      <c r="F20" s="83">
        <v>2.4447031431897557E-2</v>
      </c>
      <c r="G20" s="82">
        <v>16</v>
      </c>
      <c r="H20" s="83">
        <v>1.8626309662398137E-2</v>
      </c>
      <c r="I20" s="82">
        <v>2</v>
      </c>
      <c r="J20" s="83">
        <v>2.3282887077997671E-3</v>
      </c>
      <c r="K20" s="82">
        <v>0</v>
      </c>
      <c r="L20" s="83">
        <v>0</v>
      </c>
      <c r="M20" s="82">
        <v>3</v>
      </c>
      <c r="N20" s="83">
        <v>3.4924330616996507E-3</v>
      </c>
      <c r="O20" s="82">
        <v>0</v>
      </c>
      <c r="P20" s="83">
        <v>0</v>
      </c>
    </row>
    <row r="21" spans="1:16" ht="30" customHeight="1" x14ac:dyDescent="0.25">
      <c r="A21" s="84">
        <v>17</v>
      </c>
      <c r="B21" s="85" t="s">
        <v>34</v>
      </c>
      <c r="C21" s="82">
        <v>21</v>
      </c>
      <c r="D21" s="83">
        <v>2.4447031431897557E-2</v>
      </c>
      <c r="E21" s="82">
        <v>21</v>
      </c>
      <c r="F21" s="83">
        <v>2.4447031431897557E-2</v>
      </c>
      <c r="G21" s="82">
        <v>6</v>
      </c>
      <c r="H21" s="83">
        <v>6.9848661233993014E-3</v>
      </c>
      <c r="I21" s="82">
        <v>10</v>
      </c>
      <c r="J21" s="83">
        <v>1.1641443538998836E-2</v>
      </c>
      <c r="K21" s="82">
        <v>0</v>
      </c>
      <c r="L21" s="83">
        <v>0</v>
      </c>
      <c r="M21" s="82">
        <v>5</v>
      </c>
      <c r="N21" s="83">
        <v>5.8207217694994182E-3</v>
      </c>
      <c r="O21" s="82">
        <v>0</v>
      </c>
      <c r="P21" s="83">
        <v>0</v>
      </c>
    </row>
    <row r="22" spans="1:16" ht="30" customHeight="1" x14ac:dyDescent="0.25">
      <c r="A22" s="84">
        <v>18</v>
      </c>
      <c r="B22" s="85" t="s">
        <v>35</v>
      </c>
      <c r="C22" s="82">
        <v>18</v>
      </c>
      <c r="D22" s="83">
        <v>2.0954598370197905E-2</v>
      </c>
      <c r="E22" s="82">
        <v>17</v>
      </c>
      <c r="F22" s="83">
        <v>1.9790454016298021E-2</v>
      </c>
      <c r="G22" s="82">
        <v>10</v>
      </c>
      <c r="H22" s="83">
        <v>1.1641443538998836E-2</v>
      </c>
      <c r="I22" s="82">
        <v>6</v>
      </c>
      <c r="J22" s="83">
        <v>6.9848661233993014E-3</v>
      </c>
      <c r="K22" s="82">
        <v>1</v>
      </c>
      <c r="L22" s="83">
        <v>1.1641443538998836E-3</v>
      </c>
      <c r="M22" s="82">
        <v>0</v>
      </c>
      <c r="N22" s="83">
        <v>0</v>
      </c>
      <c r="O22" s="82">
        <v>1</v>
      </c>
      <c r="P22" s="83">
        <v>1.1641443538998836E-3</v>
      </c>
    </row>
    <row r="23" spans="1:16" ht="30" customHeight="1" x14ac:dyDescent="0.25">
      <c r="A23" s="80">
        <v>19</v>
      </c>
      <c r="B23" s="86" t="s">
        <v>30</v>
      </c>
      <c r="C23" s="82">
        <v>15</v>
      </c>
      <c r="D23" s="83">
        <v>1.7462165308498253E-2</v>
      </c>
      <c r="E23" s="82">
        <v>15</v>
      </c>
      <c r="F23" s="83">
        <v>1.7462165308498253E-2</v>
      </c>
      <c r="G23" s="82">
        <v>11</v>
      </c>
      <c r="H23" s="83">
        <v>1.2805587892898719E-2</v>
      </c>
      <c r="I23" s="82">
        <v>1</v>
      </c>
      <c r="J23" s="83">
        <v>1.1641443538998836E-3</v>
      </c>
      <c r="K23" s="82">
        <v>2</v>
      </c>
      <c r="L23" s="83">
        <v>2.3282887077997671E-3</v>
      </c>
      <c r="M23" s="82">
        <v>1</v>
      </c>
      <c r="N23" s="83">
        <v>1.1641443538998836E-3</v>
      </c>
      <c r="O23" s="82">
        <v>0</v>
      </c>
      <c r="P23" s="83">
        <v>0</v>
      </c>
    </row>
    <row r="24" spans="1:16" ht="30" customHeight="1" x14ac:dyDescent="0.25">
      <c r="A24" s="84">
        <v>20</v>
      </c>
      <c r="B24" s="85" t="s">
        <v>36</v>
      </c>
      <c r="C24" s="82">
        <v>13</v>
      </c>
      <c r="D24" s="83">
        <v>1.5133876600698487E-2</v>
      </c>
      <c r="E24" s="82">
        <v>13</v>
      </c>
      <c r="F24" s="83">
        <v>1.5133876600698487E-2</v>
      </c>
      <c r="G24" s="82">
        <v>13</v>
      </c>
      <c r="H24" s="83">
        <v>1.5133876600698487E-2</v>
      </c>
      <c r="I24" s="82">
        <v>0</v>
      </c>
      <c r="J24" s="83">
        <v>0</v>
      </c>
      <c r="K24" s="82">
        <v>0</v>
      </c>
      <c r="L24" s="83">
        <v>0</v>
      </c>
      <c r="M24" s="82">
        <v>0</v>
      </c>
      <c r="N24" s="83">
        <v>0</v>
      </c>
      <c r="O24" s="82">
        <v>0</v>
      </c>
      <c r="P24" s="83">
        <v>0</v>
      </c>
    </row>
    <row r="25" spans="1:16" ht="30" customHeight="1" x14ac:dyDescent="0.25">
      <c r="A25" s="84">
        <v>21</v>
      </c>
      <c r="B25" s="85" t="s">
        <v>33</v>
      </c>
      <c r="C25" s="82">
        <v>9</v>
      </c>
      <c r="D25" s="83">
        <v>1.0477299185098952E-2</v>
      </c>
      <c r="E25" s="82">
        <v>9</v>
      </c>
      <c r="F25" s="83">
        <v>1.0477299185098952E-2</v>
      </c>
      <c r="G25" s="82">
        <v>7</v>
      </c>
      <c r="H25" s="83">
        <v>8.1490104772991845E-3</v>
      </c>
      <c r="I25" s="82">
        <v>2</v>
      </c>
      <c r="J25" s="83">
        <v>2.3282887077997671E-3</v>
      </c>
      <c r="K25" s="82">
        <v>0</v>
      </c>
      <c r="L25" s="83">
        <v>0</v>
      </c>
      <c r="M25" s="82">
        <v>0</v>
      </c>
      <c r="N25" s="83">
        <v>0</v>
      </c>
      <c r="O25" s="82">
        <v>0</v>
      </c>
      <c r="P25" s="83">
        <v>0</v>
      </c>
    </row>
    <row r="26" spans="1:16" ht="30" customHeight="1" thickBot="1" x14ac:dyDescent="0.3">
      <c r="A26" s="80">
        <v>22</v>
      </c>
      <c r="B26" s="87" t="s">
        <v>38</v>
      </c>
      <c r="C26" s="82">
        <v>2</v>
      </c>
      <c r="D26" s="83">
        <v>2.3282887077997671E-3</v>
      </c>
      <c r="E26" s="82">
        <v>2</v>
      </c>
      <c r="F26" s="83">
        <v>2.3282887077997671E-3</v>
      </c>
      <c r="G26" s="82">
        <v>2</v>
      </c>
      <c r="H26" s="83">
        <v>2.3282887077997671E-3</v>
      </c>
      <c r="I26" s="82">
        <v>0</v>
      </c>
      <c r="J26" s="83">
        <v>0</v>
      </c>
      <c r="K26" s="82">
        <v>0</v>
      </c>
      <c r="L26" s="83">
        <v>0</v>
      </c>
      <c r="M26" s="82">
        <v>0</v>
      </c>
      <c r="N26" s="83">
        <v>0</v>
      </c>
      <c r="O26" s="82">
        <v>0</v>
      </c>
      <c r="P26" s="83">
        <v>0</v>
      </c>
    </row>
    <row r="27" spans="1:16" s="9" customFormat="1" ht="29.25" customHeight="1" thickBot="1" x14ac:dyDescent="0.3">
      <c r="A27" s="179" t="s">
        <v>39</v>
      </c>
      <c r="B27" s="180"/>
      <c r="C27" s="78">
        <v>859</v>
      </c>
      <c r="D27" s="88">
        <v>1</v>
      </c>
      <c r="E27" s="78">
        <v>846</v>
      </c>
      <c r="F27" s="88">
        <v>0.98486612339930146</v>
      </c>
      <c r="G27" s="78">
        <v>622</v>
      </c>
      <c r="H27" s="88">
        <v>0.72409778812572767</v>
      </c>
      <c r="I27" s="78">
        <v>157</v>
      </c>
      <c r="J27" s="88">
        <v>0.18277066356228178</v>
      </c>
      <c r="K27" s="78">
        <v>30</v>
      </c>
      <c r="L27" s="88">
        <v>3.4924330616996506E-2</v>
      </c>
      <c r="M27" s="78">
        <v>37</v>
      </c>
      <c r="N27" s="88">
        <v>4.3073341094295683E-2</v>
      </c>
      <c r="O27" s="78">
        <v>13</v>
      </c>
      <c r="P27" s="88">
        <v>1.5133876600698488E-2</v>
      </c>
    </row>
  </sheetData>
  <mergeCells count="12">
    <mergeCell ref="C2:D3"/>
    <mergeCell ref="E2:F3"/>
    <mergeCell ref="A27:B27"/>
    <mergeCell ref="A1:P1"/>
    <mergeCell ref="G3:H3"/>
    <mergeCell ref="I3:J3"/>
    <mergeCell ref="K3:L3"/>
    <mergeCell ref="A2:A4"/>
    <mergeCell ref="B2:B4"/>
    <mergeCell ref="G2:N2"/>
    <mergeCell ref="O2:P3"/>
    <mergeCell ref="M3:N3"/>
  </mergeCells>
  <pageMargins left="0.45" right="0.31496062992125984" top="0.31496062992125984" bottom="0.35433070866141736" header="0.31496062992125984" footer="0.31496062992125984"/>
  <pageSetup paperSize="9" scale="63" fitToHeight="0"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3"/>
  <sheetViews>
    <sheetView view="pageBreakPreview" zoomScale="40" zoomScaleNormal="100" zoomScaleSheetLayoutView="40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U44" sqref="U44"/>
    </sheetView>
  </sheetViews>
  <sheetFormatPr defaultRowHeight="15" x14ac:dyDescent="0.25"/>
  <cols>
    <col min="1" max="1" width="6.42578125" customWidth="1"/>
    <col min="2" max="2" width="44" customWidth="1"/>
    <col min="3" max="3" width="12.85546875" customWidth="1"/>
    <col min="4" max="4" width="16.5703125" customWidth="1"/>
    <col min="5" max="20" width="12.85546875" customWidth="1"/>
    <col min="21" max="21" width="8.7109375" customWidth="1"/>
  </cols>
  <sheetData>
    <row r="1" spans="1:20" s="4" customFormat="1" ht="79.5" customHeight="1" thickBot="1" x14ac:dyDescent="0.25">
      <c r="A1" s="211" t="s">
        <v>137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</row>
    <row r="2" spans="1:20" s="4" customFormat="1" ht="48.75" customHeight="1" thickBot="1" x14ac:dyDescent="0.25">
      <c r="A2" s="206" t="s">
        <v>0</v>
      </c>
      <c r="B2" s="206" t="s">
        <v>16</v>
      </c>
      <c r="C2" s="197" t="s">
        <v>40</v>
      </c>
      <c r="D2" s="198"/>
      <c r="E2" s="193" t="s">
        <v>72</v>
      </c>
      <c r="F2" s="194"/>
      <c r="G2" s="203" t="s">
        <v>73</v>
      </c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5"/>
      <c r="S2" s="197" t="s">
        <v>74</v>
      </c>
      <c r="T2" s="198"/>
    </row>
    <row r="3" spans="1:20" ht="31.5" customHeight="1" thickBot="1" x14ac:dyDescent="0.3">
      <c r="A3" s="207"/>
      <c r="B3" s="207"/>
      <c r="C3" s="199"/>
      <c r="D3" s="200"/>
      <c r="E3" s="195"/>
      <c r="F3" s="196"/>
      <c r="G3" s="201" t="s">
        <v>95</v>
      </c>
      <c r="H3" s="202"/>
      <c r="I3" s="201" t="s">
        <v>96</v>
      </c>
      <c r="J3" s="202"/>
      <c r="K3" s="201" t="s">
        <v>97</v>
      </c>
      <c r="L3" s="202"/>
      <c r="M3" s="201" t="s">
        <v>98</v>
      </c>
      <c r="N3" s="202"/>
      <c r="O3" s="201" t="s">
        <v>99</v>
      </c>
      <c r="P3" s="202"/>
      <c r="Q3" s="201" t="s">
        <v>100</v>
      </c>
      <c r="R3" s="202"/>
      <c r="S3" s="199"/>
      <c r="T3" s="200"/>
    </row>
    <row r="4" spans="1:20" ht="24" thickBot="1" x14ac:dyDescent="0.3">
      <c r="A4" s="208"/>
      <c r="B4" s="208"/>
      <c r="C4" s="55" t="s">
        <v>41</v>
      </c>
      <c r="D4" s="56" t="s">
        <v>42</v>
      </c>
      <c r="E4" s="55" t="s">
        <v>41</v>
      </c>
      <c r="F4" s="56" t="s">
        <v>42</v>
      </c>
      <c r="G4" s="55" t="s">
        <v>41</v>
      </c>
      <c r="H4" s="56" t="s">
        <v>42</v>
      </c>
      <c r="I4" s="55" t="s">
        <v>41</v>
      </c>
      <c r="J4" s="56" t="s">
        <v>42</v>
      </c>
      <c r="K4" s="55" t="s">
        <v>41</v>
      </c>
      <c r="L4" s="56" t="s">
        <v>42</v>
      </c>
      <c r="M4" s="55" t="s">
        <v>41</v>
      </c>
      <c r="N4" s="56" t="s">
        <v>42</v>
      </c>
      <c r="O4" s="55" t="s">
        <v>41</v>
      </c>
      <c r="P4" s="56" t="s">
        <v>42</v>
      </c>
      <c r="Q4" s="55" t="s">
        <v>41</v>
      </c>
      <c r="R4" s="56" t="s">
        <v>42</v>
      </c>
      <c r="S4" s="55" t="s">
        <v>41</v>
      </c>
      <c r="T4" s="56" t="s">
        <v>42</v>
      </c>
    </row>
    <row r="5" spans="1:20" ht="40.5" customHeight="1" x14ac:dyDescent="0.25">
      <c r="A5" s="57">
        <v>1</v>
      </c>
      <c r="B5" s="58" t="s">
        <v>17</v>
      </c>
      <c r="C5" s="92">
        <v>148</v>
      </c>
      <c r="D5" s="60">
        <v>0.17229336437718276</v>
      </c>
      <c r="E5" s="92">
        <v>148</v>
      </c>
      <c r="F5" s="60">
        <v>0.17229336437718276</v>
      </c>
      <c r="G5" s="59">
        <v>26</v>
      </c>
      <c r="H5" s="60">
        <v>3.0267753201396973E-2</v>
      </c>
      <c r="I5" s="59">
        <v>52</v>
      </c>
      <c r="J5" s="60">
        <v>6.0535506402793947E-2</v>
      </c>
      <c r="K5" s="59">
        <v>44</v>
      </c>
      <c r="L5" s="60">
        <v>5.1222351571594875E-2</v>
      </c>
      <c r="M5" s="59">
        <v>21</v>
      </c>
      <c r="N5" s="60">
        <v>2.4447031431897557E-2</v>
      </c>
      <c r="O5" s="59">
        <v>5</v>
      </c>
      <c r="P5" s="61">
        <v>5.8207217694994182E-3</v>
      </c>
      <c r="Q5" s="59">
        <v>0</v>
      </c>
      <c r="R5" s="61">
        <v>0</v>
      </c>
      <c r="S5" s="92">
        <v>0</v>
      </c>
      <c r="T5" s="60">
        <v>0</v>
      </c>
    </row>
    <row r="6" spans="1:20" ht="40.5" customHeight="1" x14ac:dyDescent="0.25">
      <c r="A6" s="62">
        <v>2</v>
      </c>
      <c r="B6" s="63" t="s">
        <v>18</v>
      </c>
      <c r="C6" s="92">
        <v>77</v>
      </c>
      <c r="D6" s="60">
        <v>8.9639115250291029E-2</v>
      </c>
      <c r="E6" s="92">
        <v>76</v>
      </c>
      <c r="F6" s="60">
        <v>8.8474970896391156E-2</v>
      </c>
      <c r="G6" s="59">
        <v>6</v>
      </c>
      <c r="H6" s="60">
        <v>6.9848661233993014E-3</v>
      </c>
      <c r="I6" s="59">
        <v>16</v>
      </c>
      <c r="J6" s="60">
        <v>1.8626309662398137E-2</v>
      </c>
      <c r="K6" s="59">
        <v>27</v>
      </c>
      <c r="L6" s="60">
        <v>3.1431897555296857E-2</v>
      </c>
      <c r="M6" s="59">
        <v>15</v>
      </c>
      <c r="N6" s="60">
        <v>1.7462165308498253E-2</v>
      </c>
      <c r="O6" s="59">
        <v>12</v>
      </c>
      <c r="P6" s="61">
        <v>1.3969732246798603E-2</v>
      </c>
      <c r="Q6" s="59">
        <v>0</v>
      </c>
      <c r="R6" s="61">
        <v>0</v>
      </c>
      <c r="S6" s="92">
        <v>1</v>
      </c>
      <c r="T6" s="60">
        <v>1.1641443538998836E-3</v>
      </c>
    </row>
    <row r="7" spans="1:20" ht="40.5" customHeight="1" x14ac:dyDescent="0.25">
      <c r="A7" s="62">
        <v>3</v>
      </c>
      <c r="B7" s="63" t="s">
        <v>21</v>
      </c>
      <c r="C7" s="92">
        <v>61</v>
      </c>
      <c r="D7" s="60">
        <v>7.1012805587892899E-2</v>
      </c>
      <c r="E7" s="92">
        <v>60</v>
      </c>
      <c r="F7" s="60">
        <v>6.9848661233993012E-2</v>
      </c>
      <c r="G7" s="59">
        <v>3</v>
      </c>
      <c r="H7" s="60">
        <v>3.4924330616996507E-3</v>
      </c>
      <c r="I7" s="59">
        <v>13</v>
      </c>
      <c r="J7" s="60">
        <v>1.5133876600698487E-2</v>
      </c>
      <c r="K7" s="59">
        <v>16</v>
      </c>
      <c r="L7" s="60">
        <v>1.8626309662398137E-2</v>
      </c>
      <c r="M7" s="59">
        <v>17</v>
      </c>
      <c r="N7" s="60">
        <v>1.9790454016298021E-2</v>
      </c>
      <c r="O7" s="59">
        <v>11</v>
      </c>
      <c r="P7" s="61">
        <v>1.2805587892898719E-2</v>
      </c>
      <c r="Q7" s="59">
        <v>0</v>
      </c>
      <c r="R7" s="61">
        <v>0</v>
      </c>
      <c r="S7" s="92">
        <v>1</v>
      </c>
      <c r="T7" s="60">
        <v>1.1641443538998836E-3</v>
      </c>
    </row>
    <row r="8" spans="1:20" ht="40.5" customHeight="1" x14ac:dyDescent="0.25">
      <c r="A8" s="62">
        <v>4</v>
      </c>
      <c r="B8" s="63" t="s">
        <v>20</v>
      </c>
      <c r="C8" s="92">
        <v>48</v>
      </c>
      <c r="D8" s="60">
        <v>5.5878928987194411E-2</v>
      </c>
      <c r="E8" s="92">
        <v>43</v>
      </c>
      <c r="F8" s="60">
        <v>5.0058207217694994E-2</v>
      </c>
      <c r="G8" s="59">
        <v>14</v>
      </c>
      <c r="H8" s="60">
        <v>1.6298020954598369E-2</v>
      </c>
      <c r="I8" s="59">
        <v>10</v>
      </c>
      <c r="J8" s="60">
        <v>1.1641443538998836E-2</v>
      </c>
      <c r="K8" s="59">
        <v>5</v>
      </c>
      <c r="L8" s="60">
        <v>5.8207217694994182E-3</v>
      </c>
      <c r="M8" s="59">
        <v>11</v>
      </c>
      <c r="N8" s="60">
        <v>1.2805587892898719E-2</v>
      </c>
      <c r="O8" s="59">
        <v>2</v>
      </c>
      <c r="P8" s="61">
        <v>2.3282887077997671E-3</v>
      </c>
      <c r="Q8" s="59">
        <v>1</v>
      </c>
      <c r="R8" s="61">
        <v>1.1641443538998836E-3</v>
      </c>
      <c r="S8" s="92">
        <v>5</v>
      </c>
      <c r="T8" s="60">
        <v>5.8207217694994182E-3</v>
      </c>
    </row>
    <row r="9" spans="1:20" ht="40.5" customHeight="1" x14ac:dyDescent="0.25">
      <c r="A9" s="57">
        <v>5</v>
      </c>
      <c r="B9" s="63" t="s">
        <v>19</v>
      </c>
      <c r="C9" s="92">
        <v>49</v>
      </c>
      <c r="D9" s="60">
        <v>5.7043073341094298E-2</v>
      </c>
      <c r="E9" s="92">
        <v>48</v>
      </c>
      <c r="F9" s="60">
        <v>5.5878928987194411E-2</v>
      </c>
      <c r="G9" s="59">
        <v>3</v>
      </c>
      <c r="H9" s="60">
        <v>3.4924330616996507E-3</v>
      </c>
      <c r="I9" s="59">
        <v>9</v>
      </c>
      <c r="J9" s="60">
        <v>1.0477299185098952E-2</v>
      </c>
      <c r="K9" s="59">
        <v>20</v>
      </c>
      <c r="L9" s="60">
        <v>2.3282887077997673E-2</v>
      </c>
      <c r="M9" s="59">
        <v>8</v>
      </c>
      <c r="N9" s="60">
        <v>9.3131548311990685E-3</v>
      </c>
      <c r="O9" s="59">
        <v>8</v>
      </c>
      <c r="P9" s="61">
        <v>9.3131548311990685E-3</v>
      </c>
      <c r="Q9" s="59">
        <v>0</v>
      </c>
      <c r="R9" s="61">
        <v>0</v>
      </c>
      <c r="S9" s="92">
        <v>1</v>
      </c>
      <c r="T9" s="60">
        <v>1.1641443538998836E-3</v>
      </c>
    </row>
    <row r="10" spans="1:20" ht="40.5" customHeight="1" x14ac:dyDescent="0.25">
      <c r="A10" s="62">
        <v>6</v>
      </c>
      <c r="B10" s="63" t="s">
        <v>31</v>
      </c>
      <c r="C10" s="92">
        <v>37</v>
      </c>
      <c r="D10" s="60">
        <v>4.307334109429569E-2</v>
      </c>
      <c r="E10" s="92">
        <v>37</v>
      </c>
      <c r="F10" s="60">
        <v>4.307334109429569E-2</v>
      </c>
      <c r="G10" s="59">
        <v>7</v>
      </c>
      <c r="H10" s="60">
        <v>8.1490104772991845E-3</v>
      </c>
      <c r="I10" s="59">
        <v>8</v>
      </c>
      <c r="J10" s="60">
        <v>9.3131548311990685E-3</v>
      </c>
      <c r="K10" s="59">
        <v>11</v>
      </c>
      <c r="L10" s="60">
        <v>1.2805587892898719E-2</v>
      </c>
      <c r="M10" s="59">
        <v>10</v>
      </c>
      <c r="N10" s="60">
        <v>1.1641443538998836E-2</v>
      </c>
      <c r="O10" s="59">
        <v>1</v>
      </c>
      <c r="P10" s="61">
        <v>1.1641443538998836E-3</v>
      </c>
      <c r="Q10" s="59">
        <v>0</v>
      </c>
      <c r="R10" s="61">
        <v>0</v>
      </c>
      <c r="S10" s="92">
        <v>0</v>
      </c>
      <c r="T10" s="60">
        <v>0</v>
      </c>
    </row>
    <row r="11" spans="1:20" ht="40.5" customHeight="1" x14ac:dyDescent="0.25">
      <c r="A11" s="62">
        <v>7</v>
      </c>
      <c r="B11" s="63" t="s">
        <v>32</v>
      </c>
      <c r="C11" s="92">
        <v>50</v>
      </c>
      <c r="D11" s="60">
        <v>5.8207217694994179E-2</v>
      </c>
      <c r="E11" s="92">
        <v>50</v>
      </c>
      <c r="F11" s="60">
        <v>5.8207217694994179E-2</v>
      </c>
      <c r="G11" s="59">
        <v>5</v>
      </c>
      <c r="H11" s="60">
        <v>5.8207217694994182E-3</v>
      </c>
      <c r="I11" s="59">
        <v>5</v>
      </c>
      <c r="J11" s="60">
        <v>5.8207217694994182E-3</v>
      </c>
      <c r="K11" s="59">
        <v>21</v>
      </c>
      <c r="L11" s="60">
        <v>2.4447031431897557E-2</v>
      </c>
      <c r="M11" s="59">
        <v>13</v>
      </c>
      <c r="N11" s="60">
        <v>1.5133876600698487E-2</v>
      </c>
      <c r="O11" s="59">
        <v>6</v>
      </c>
      <c r="P11" s="61">
        <v>6.9848661233993014E-3</v>
      </c>
      <c r="Q11" s="59">
        <v>0</v>
      </c>
      <c r="R11" s="61">
        <v>0</v>
      </c>
      <c r="S11" s="92">
        <v>0</v>
      </c>
      <c r="T11" s="60">
        <v>0</v>
      </c>
    </row>
    <row r="12" spans="1:20" ht="40.5" customHeight="1" x14ac:dyDescent="0.25">
      <c r="A12" s="62">
        <v>8</v>
      </c>
      <c r="B12" s="63" t="s">
        <v>22</v>
      </c>
      <c r="C12" s="92">
        <v>47</v>
      </c>
      <c r="D12" s="60">
        <v>5.471478463329453E-2</v>
      </c>
      <c r="E12" s="92">
        <v>47</v>
      </c>
      <c r="F12" s="60">
        <v>5.471478463329453E-2</v>
      </c>
      <c r="G12" s="59">
        <v>7</v>
      </c>
      <c r="H12" s="60">
        <v>8.1490104772991845E-3</v>
      </c>
      <c r="I12" s="59">
        <v>15</v>
      </c>
      <c r="J12" s="60">
        <v>1.7462165308498253E-2</v>
      </c>
      <c r="K12" s="59">
        <v>16</v>
      </c>
      <c r="L12" s="60">
        <v>1.8626309662398137E-2</v>
      </c>
      <c r="M12" s="59">
        <v>8</v>
      </c>
      <c r="N12" s="60">
        <v>9.3131548311990685E-3</v>
      </c>
      <c r="O12" s="59">
        <v>1</v>
      </c>
      <c r="P12" s="61">
        <v>1.1641443538998836E-3</v>
      </c>
      <c r="Q12" s="59">
        <v>0</v>
      </c>
      <c r="R12" s="61">
        <v>0</v>
      </c>
      <c r="S12" s="92">
        <v>0</v>
      </c>
      <c r="T12" s="60">
        <v>0</v>
      </c>
    </row>
    <row r="13" spans="1:20" ht="40.5" customHeight="1" x14ac:dyDescent="0.25">
      <c r="A13" s="57">
        <v>9</v>
      </c>
      <c r="B13" s="63" t="s">
        <v>24</v>
      </c>
      <c r="C13" s="92">
        <v>40</v>
      </c>
      <c r="D13" s="60">
        <v>4.6565774155995346E-2</v>
      </c>
      <c r="E13" s="92">
        <v>40</v>
      </c>
      <c r="F13" s="60">
        <v>4.6565774155995346E-2</v>
      </c>
      <c r="G13" s="59">
        <v>5</v>
      </c>
      <c r="H13" s="60">
        <v>5.8207217694994182E-3</v>
      </c>
      <c r="I13" s="59">
        <v>3</v>
      </c>
      <c r="J13" s="60">
        <v>3.4924330616996507E-3</v>
      </c>
      <c r="K13" s="59">
        <v>12</v>
      </c>
      <c r="L13" s="60">
        <v>1.3969732246798603E-2</v>
      </c>
      <c r="M13" s="59">
        <v>14</v>
      </c>
      <c r="N13" s="60">
        <v>1.6298020954598369E-2</v>
      </c>
      <c r="O13" s="59">
        <v>6</v>
      </c>
      <c r="P13" s="61">
        <v>6.9848661233993014E-3</v>
      </c>
      <c r="Q13" s="59">
        <v>0</v>
      </c>
      <c r="R13" s="61">
        <v>0</v>
      </c>
      <c r="S13" s="92">
        <v>0</v>
      </c>
      <c r="T13" s="60">
        <v>0</v>
      </c>
    </row>
    <row r="14" spans="1:20" ht="40.5" customHeight="1" x14ac:dyDescent="0.25">
      <c r="A14" s="62">
        <v>10</v>
      </c>
      <c r="B14" s="63" t="s">
        <v>25</v>
      </c>
      <c r="C14" s="92">
        <v>57</v>
      </c>
      <c r="D14" s="60">
        <v>6.6356228172293363E-2</v>
      </c>
      <c r="E14" s="92">
        <v>57</v>
      </c>
      <c r="F14" s="60">
        <v>6.6356228172293363E-2</v>
      </c>
      <c r="G14" s="59">
        <v>14</v>
      </c>
      <c r="H14" s="60">
        <v>1.6298020954598369E-2</v>
      </c>
      <c r="I14" s="59">
        <v>14</v>
      </c>
      <c r="J14" s="60">
        <v>1.6298020954598369E-2</v>
      </c>
      <c r="K14" s="59">
        <v>18</v>
      </c>
      <c r="L14" s="60">
        <v>2.0954598370197905E-2</v>
      </c>
      <c r="M14" s="59">
        <v>8</v>
      </c>
      <c r="N14" s="60">
        <v>9.3131548311990685E-3</v>
      </c>
      <c r="O14" s="59">
        <v>3</v>
      </c>
      <c r="P14" s="61">
        <v>3.4924330616996507E-3</v>
      </c>
      <c r="Q14" s="59">
        <v>0</v>
      </c>
      <c r="R14" s="61">
        <v>0</v>
      </c>
      <c r="S14" s="92">
        <v>0</v>
      </c>
      <c r="T14" s="60">
        <v>0</v>
      </c>
    </row>
    <row r="15" spans="1:20" ht="40.5" customHeight="1" x14ac:dyDescent="0.25">
      <c r="A15" s="62">
        <v>11</v>
      </c>
      <c r="B15" s="63" t="s">
        <v>28</v>
      </c>
      <c r="C15" s="92">
        <v>26</v>
      </c>
      <c r="D15" s="60">
        <v>3.0267753201396973E-2</v>
      </c>
      <c r="E15" s="92">
        <v>24</v>
      </c>
      <c r="F15" s="60">
        <v>2.7939464493597205E-2</v>
      </c>
      <c r="G15" s="59">
        <v>9</v>
      </c>
      <c r="H15" s="60">
        <v>1.0477299185098952E-2</v>
      </c>
      <c r="I15" s="59">
        <v>4</v>
      </c>
      <c r="J15" s="60">
        <v>4.6565774155995342E-3</v>
      </c>
      <c r="K15" s="59">
        <v>7</v>
      </c>
      <c r="L15" s="60">
        <v>8.1490104772991845E-3</v>
      </c>
      <c r="M15" s="59">
        <v>3</v>
      </c>
      <c r="N15" s="60">
        <v>3.4924330616996507E-3</v>
      </c>
      <c r="O15" s="59">
        <v>1</v>
      </c>
      <c r="P15" s="61">
        <v>1.1641443538998836E-3</v>
      </c>
      <c r="Q15" s="59">
        <v>0</v>
      </c>
      <c r="R15" s="61">
        <v>0</v>
      </c>
      <c r="S15" s="92">
        <v>2</v>
      </c>
      <c r="T15" s="60">
        <v>2.3282887077997671E-3</v>
      </c>
    </row>
    <row r="16" spans="1:20" ht="40.5" customHeight="1" x14ac:dyDescent="0.25">
      <c r="A16" s="62">
        <v>12</v>
      </c>
      <c r="B16" s="63" t="s">
        <v>29</v>
      </c>
      <c r="C16" s="92">
        <v>33</v>
      </c>
      <c r="D16" s="60">
        <v>3.8416763678696161E-2</v>
      </c>
      <c r="E16" s="92">
        <v>31</v>
      </c>
      <c r="F16" s="60">
        <v>3.6088474970896393E-2</v>
      </c>
      <c r="G16" s="59">
        <v>5</v>
      </c>
      <c r="H16" s="60">
        <v>5.8207217694994182E-3</v>
      </c>
      <c r="I16" s="59">
        <v>5</v>
      </c>
      <c r="J16" s="60">
        <v>5.8207217694994182E-3</v>
      </c>
      <c r="K16" s="59">
        <v>16</v>
      </c>
      <c r="L16" s="60">
        <v>1.8626309662398137E-2</v>
      </c>
      <c r="M16" s="59">
        <v>5</v>
      </c>
      <c r="N16" s="60">
        <v>5.8207217694994182E-3</v>
      </c>
      <c r="O16" s="59">
        <v>0</v>
      </c>
      <c r="P16" s="61">
        <v>0</v>
      </c>
      <c r="Q16" s="59">
        <v>0</v>
      </c>
      <c r="R16" s="61">
        <v>0</v>
      </c>
      <c r="S16" s="92">
        <v>2</v>
      </c>
      <c r="T16" s="60">
        <v>2.3282887077997671E-3</v>
      </c>
    </row>
    <row r="17" spans="1:20" ht="40.5" customHeight="1" x14ac:dyDescent="0.25">
      <c r="A17" s="57">
        <v>13</v>
      </c>
      <c r="B17" s="63" t="s">
        <v>23</v>
      </c>
      <c r="C17" s="92">
        <v>30</v>
      </c>
      <c r="D17" s="60">
        <v>3.4924330616996506E-2</v>
      </c>
      <c r="E17" s="92">
        <v>30</v>
      </c>
      <c r="F17" s="60">
        <v>3.4924330616996506E-2</v>
      </c>
      <c r="G17" s="59">
        <v>8</v>
      </c>
      <c r="H17" s="60">
        <v>9.3131548311990685E-3</v>
      </c>
      <c r="I17" s="59">
        <v>10</v>
      </c>
      <c r="J17" s="60">
        <v>1.1641443538998836E-2</v>
      </c>
      <c r="K17" s="59">
        <v>8</v>
      </c>
      <c r="L17" s="60">
        <v>9.3131548311990685E-3</v>
      </c>
      <c r="M17" s="59">
        <v>3</v>
      </c>
      <c r="N17" s="60">
        <v>3.4924330616996507E-3</v>
      </c>
      <c r="O17" s="59">
        <v>1</v>
      </c>
      <c r="P17" s="61">
        <v>1.1641443538998836E-3</v>
      </c>
      <c r="Q17" s="59">
        <v>0</v>
      </c>
      <c r="R17" s="61">
        <v>0</v>
      </c>
      <c r="S17" s="92">
        <v>0</v>
      </c>
      <c r="T17" s="60">
        <v>0</v>
      </c>
    </row>
    <row r="18" spans="1:20" ht="40.5" customHeight="1" x14ac:dyDescent="0.25">
      <c r="A18" s="62">
        <v>14</v>
      </c>
      <c r="B18" s="63" t="s">
        <v>26</v>
      </c>
      <c r="C18" s="92">
        <v>24</v>
      </c>
      <c r="D18" s="60">
        <v>2.7939464493597205E-2</v>
      </c>
      <c r="E18" s="92">
        <v>24</v>
      </c>
      <c r="F18" s="60">
        <v>2.7939464493597205E-2</v>
      </c>
      <c r="G18" s="59">
        <v>4</v>
      </c>
      <c r="H18" s="60">
        <v>4.6565774155995342E-3</v>
      </c>
      <c r="I18" s="59">
        <v>5</v>
      </c>
      <c r="J18" s="60">
        <v>5.8207217694994182E-3</v>
      </c>
      <c r="K18" s="59">
        <v>9</v>
      </c>
      <c r="L18" s="60">
        <v>1.0477299185098952E-2</v>
      </c>
      <c r="M18" s="59">
        <v>4</v>
      </c>
      <c r="N18" s="60">
        <v>4.6565774155995342E-3</v>
      </c>
      <c r="O18" s="59">
        <v>1</v>
      </c>
      <c r="P18" s="61">
        <v>1.1641443538998836E-3</v>
      </c>
      <c r="Q18" s="59">
        <v>1</v>
      </c>
      <c r="R18" s="61">
        <v>1.1641443538998836E-3</v>
      </c>
      <c r="S18" s="92">
        <v>0</v>
      </c>
      <c r="T18" s="60">
        <v>0</v>
      </c>
    </row>
    <row r="19" spans="1:20" ht="40.5" customHeight="1" x14ac:dyDescent="0.25">
      <c r="A19" s="62">
        <v>15</v>
      </c>
      <c r="B19" s="63" t="s">
        <v>37</v>
      </c>
      <c r="C19" s="92">
        <v>21</v>
      </c>
      <c r="D19" s="60">
        <v>2.4447031431897557E-2</v>
      </c>
      <c r="E19" s="92">
        <v>21</v>
      </c>
      <c r="F19" s="60">
        <v>2.4447031431897557E-2</v>
      </c>
      <c r="G19" s="59">
        <v>2</v>
      </c>
      <c r="H19" s="60">
        <v>2.3282887077997671E-3</v>
      </c>
      <c r="I19" s="59">
        <v>6</v>
      </c>
      <c r="J19" s="60">
        <v>6.9848661233993014E-3</v>
      </c>
      <c r="K19" s="59">
        <v>5</v>
      </c>
      <c r="L19" s="60">
        <v>5.8207217694994182E-3</v>
      </c>
      <c r="M19" s="59">
        <v>4</v>
      </c>
      <c r="N19" s="60">
        <v>4.6565774155995342E-3</v>
      </c>
      <c r="O19" s="59">
        <v>3</v>
      </c>
      <c r="P19" s="61">
        <v>3.4924330616996507E-3</v>
      </c>
      <c r="Q19" s="59">
        <v>1</v>
      </c>
      <c r="R19" s="61">
        <v>1.1641443538998836E-3</v>
      </c>
      <c r="S19" s="92">
        <v>0</v>
      </c>
      <c r="T19" s="60">
        <v>0</v>
      </c>
    </row>
    <row r="20" spans="1:20" ht="40.5" customHeight="1" x14ac:dyDescent="0.25">
      <c r="A20" s="62">
        <v>16</v>
      </c>
      <c r="B20" s="64" t="s">
        <v>30</v>
      </c>
      <c r="C20" s="92">
        <v>15</v>
      </c>
      <c r="D20" s="60">
        <v>1.7462165308498253E-2</v>
      </c>
      <c r="E20" s="92">
        <v>15</v>
      </c>
      <c r="F20" s="60">
        <v>1.7462165308498253E-2</v>
      </c>
      <c r="G20" s="59">
        <v>2</v>
      </c>
      <c r="H20" s="60">
        <v>2.3282887077997671E-3</v>
      </c>
      <c r="I20" s="59">
        <v>0</v>
      </c>
      <c r="J20" s="60">
        <v>0</v>
      </c>
      <c r="K20" s="59">
        <v>4</v>
      </c>
      <c r="L20" s="60">
        <v>4.6565774155995342E-3</v>
      </c>
      <c r="M20" s="59">
        <v>6</v>
      </c>
      <c r="N20" s="60">
        <v>6.9848661233993014E-3</v>
      </c>
      <c r="O20" s="59">
        <v>3</v>
      </c>
      <c r="P20" s="61">
        <v>3.4924330616996507E-3</v>
      </c>
      <c r="Q20" s="59">
        <v>0</v>
      </c>
      <c r="R20" s="61">
        <v>0</v>
      </c>
      <c r="S20" s="92">
        <v>0</v>
      </c>
      <c r="T20" s="60">
        <v>0</v>
      </c>
    </row>
    <row r="21" spans="1:20" ht="40.5" customHeight="1" x14ac:dyDescent="0.25">
      <c r="A21" s="57">
        <v>17</v>
      </c>
      <c r="B21" s="63" t="s">
        <v>36</v>
      </c>
      <c r="C21" s="92">
        <v>13</v>
      </c>
      <c r="D21" s="60">
        <v>1.5133876600698487E-2</v>
      </c>
      <c r="E21" s="92">
        <v>13</v>
      </c>
      <c r="F21" s="60">
        <v>1.5133876600698487E-2</v>
      </c>
      <c r="G21" s="59">
        <v>0</v>
      </c>
      <c r="H21" s="60">
        <v>0</v>
      </c>
      <c r="I21" s="59">
        <v>3</v>
      </c>
      <c r="J21" s="60">
        <v>3.4924330616996507E-3</v>
      </c>
      <c r="K21" s="59">
        <v>6</v>
      </c>
      <c r="L21" s="60">
        <v>6.9848661233993014E-3</v>
      </c>
      <c r="M21" s="59">
        <v>2</v>
      </c>
      <c r="N21" s="60">
        <v>2.3282887077997671E-3</v>
      </c>
      <c r="O21" s="59">
        <v>2</v>
      </c>
      <c r="P21" s="61">
        <v>2.3282887077997671E-3</v>
      </c>
      <c r="Q21" s="59">
        <v>0</v>
      </c>
      <c r="R21" s="61">
        <v>0</v>
      </c>
      <c r="S21" s="92">
        <v>0</v>
      </c>
      <c r="T21" s="60">
        <v>0</v>
      </c>
    </row>
    <row r="22" spans="1:20" ht="40.5" customHeight="1" x14ac:dyDescent="0.25">
      <c r="A22" s="62">
        <v>18</v>
      </c>
      <c r="B22" s="63" t="s">
        <v>27</v>
      </c>
      <c r="C22" s="92">
        <v>33</v>
      </c>
      <c r="D22" s="60">
        <v>3.8416763678696161E-2</v>
      </c>
      <c r="E22" s="92">
        <v>33</v>
      </c>
      <c r="F22" s="60">
        <v>3.8416763678696161E-2</v>
      </c>
      <c r="G22" s="59">
        <v>0</v>
      </c>
      <c r="H22" s="60">
        <v>0</v>
      </c>
      <c r="I22" s="59">
        <v>1</v>
      </c>
      <c r="J22" s="60">
        <v>1.1641443538998836E-3</v>
      </c>
      <c r="K22" s="59">
        <v>12</v>
      </c>
      <c r="L22" s="60">
        <v>1.3969732246798603E-2</v>
      </c>
      <c r="M22" s="59">
        <v>8</v>
      </c>
      <c r="N22" s="60">
        <v>9.3131548311990685E-3</v>
      </c>
      <c r="O22" s="59">
        <v>12</v>
      </c>
      <c r="P22" s="61">
        <v>1.3969732246798603E-2</v>
      </c>
      <c r="Q22" s="59">
        <v>0</v>
      </c>
      <c r="R22" s="61">
        <v>0</v>
      </c>
      <c r="S22" s="92">
        <v>0</v>
      </c>
      <c r="T22" s="60">
        <v>0</v>
      </c>
    </row>
    <row r="23" spans="1:20" ht="40.5" customHeight="1" x14ac:dyDescent="0.25">
      <c r="A23" s="62">
        <v>19</v>
      </c>
      <c r="B23" s="63" t="s">
        <v>33</v>
      </c>
      <c r="C23" s="92">
        <v>9</v>
      </c>
      <c r="D23" s="60">
        <v>1.0477299185098952E-2</v>
      </c>
      <c r="E23" s="92">
        <v>9</v>
      </c>
      <c r="F23" s="60">
        <v>1.0477299185098952E-2</v>
      </c>
      <c r="G23" s="59">
        <v>0</v>
      </c>
      <c r="H23" s="60">
        <v>0</v>
      </c>
      <c r="I23" s="59">
        <v>1</v>
      </c>
      <c r="J23" s="60">
        <v>1.1641443538998836E-3</v>
      </c>
      <c r="K23" s="59">
        <v>3</v>
      </c>
      <c r="L23" s="60">
        <v>3.4924330616996507E-3</v>
      </c>
      <c r="M23" s="59">
        <v>5</v>
      </c>
      <c r="N23" s="60">
        <v>5.8207217694994182E-3</v>
      </c>
      <c r="O23" s="59">
        <v>0</v>
      </c>
      <c r="P23" s="61">
        <v>0</v>
      </c>
      <c r="Q23" s="59">
        <v>0</v>
      </c>
      <c r="R23" s="61">
        <v>0</v>
      </c>
      <c r="S23" s="92">
        <v>0</v>
      </c>
      <c r="T23" s="60">
        <v>0</v>
      </c>
    </row>
    <row r="24" spans="1:20" ht="40.5" customHeight="1" x14ac:dyDescent="0.25">
      <c r="A24" s="62">
        <v>20</v>
      </c>
      <c r="B24" s="63" t="s">
        <v>34</v>
      </c>
      <c r="C24" s="92">
        <v>21</v>
      </c>
      <c r="D24" s="60">
        <v>2.4447031431897557E-2</v>
      </c>
      <c r="E24" s="92">
        <v>21</v>
      </c>
      <c r="F24" s="60">
        <v>2.4447031431897557E-2</v>
      </c>
      <c r="G24" s="59">
        <v>4</v>
      </c>
      <c r="H24" s="60">
        <v>4.6565774155995342E-3</v>
      </c>
      <c r="I24" s="59">
        <v>1</v>
      </c>
      <c r="J24" s="60">
        <v>1.1641443538998836E-3</v>
      </c>
      <c r="K24" s="59">
        <v>10</v>
      </c>
      <c r="L24" s="60">
        <v>1.1641443538998836E-2</v>
      </c>
      <c r="M24" s="59">
        <v>6</v>
      </c>
      <c r="N24" s="60">
        <v>6.9848661233993014E-3</v>
      </c>
      <c r="O24" s="59">
        <v>0</v>
      </c>
      <c r="P24" s="61">
        <v>0</v>
      </c>
      <c r="Q24" s="59">
        <v>0</v>
      </c>
      <c r="R24" s="61">
        <v>0</v>
      </c>
      <c r="S24" s="92">
        <v>0</v>
      </c>
      <c r="T24" s="60">
        <v>0</v>
      </c>
    </row>
    <row r="25" spans="1:20" ht="40.5" customHeight="1" x14ac:dyDescent="0.25">
      <c r="A25" s="57">
        <v>21</v>
      </c>
      <c r="B25" s="63" t="s">
        <v>35</v>
      </c>
      <c r="C25" s="92">
        <v>18</v>
      </c>
      <c r="D25" s="60">
        <v>2.0954598370197905E-2</v>
      </c>
      <c r="E25" s="92">
        <v>17</v>
      </c>
      <c r="F25" s="60">
        <v>1.9790454016298021E-2</v>
      </c>
      <c r="G25" s="59">
        <v>2</v>
      </c>
      <c r="H25" s="60">
        <v>2.3282887077997671E-3</v>
      </c>
      <c r="I25" s="59">
        <v>9</v>
      </c>
      <c r="J25" s="60">
        <v>1.0477299185098952E-2</v>
      </c>
      <c r="K25" s="59">
        <v>6</v>
      </c>
      <c r="L25" s="60">
        <v>6.9848661233993014E-3</v>
      </c>
      <c r="M25" s="59">
        <v>0</v>
      </c>
      <c r="N25" s="60">
        <v>0</v>
      </c>
      <c r="O25" s="59">
        <v>0</v>
      </c>
      <c r="P25" s="61">
        <v>0</v>
      </c>
      <c r="Q25" s="59">
        <v>0</v>
      </c>
      <c r="R25" s="61">
        <v>0</v>
      </c>
      <c r="S25" s="92">
        <v>1</v>
      </c>
      <c r="T25" s="60">
        <v>1.1641443538998836E-3</v>
      </c>
    </row>
    <row r="26" spans="1:20" ht="40.5" customHeight="1" thickBot="1" x14ac:dyDescent="0.3">
      <c r="A26" s="62">
        <v>22</v>
      </c>
      <c r="B26" s="65" t="s">
        <v>38</v>
      </c>
      <c r="C26" s="92">
        <v>2</v>
      </c>
      <c r="D26" s="60">
        <v>2.3282887077997671E-3</v>
      </c>
      <c r="E26" s="92">
        <v>2</v>
      </c>
      <c r="F26" s="60">
        <v>2.3282887077997671E-3</v>
      </c>
      <c r="G26" s="59">
        <v>0</v>
      </c>
      <c r="H26" s="60">
        <v>0</v>
      </c>
      <c r="I26" s="59">
        <v>0</v>
      </c>
      <c r="J26" s="60">
        <v>0</v>
      </c>
      <c r="K26" s="59">
        <v>1</v>
      </c>
      <c r="L26" s="60">
        <v>1.1641443538998836E-3</v>
      </c>
      <c r="M26" s="59">
        <v>1</v>
      </c>
      <c r="N26" s="60">
        <v>1.1641443538998836E-3</v>
      </c>
      <c r="O26" s="59">
        <v>0</v>
      </c>
      <c r="P26" s="61">
        <v>0</v>
      </c>
      <c r="Q26" s="59">
        <v>0</v>
      </c>
      <c r="R26" s="61">
        <v>0</v>
      </c>
      <c r="S26" s="92">
        <v>0</v>
      </c>
      <c r="T26" s="60">
        <v>0</v>
      </c>
    </row>
    <row r="27" spans="1:20" ht="35.25" customHeight="1" thickBot="1" x14ac:dyDescent="0.3">
      <c r="A27" s="209" t="s">
        <v>39</v>
      </c>
      <c r="B27" s="212"/>
      <c r="C27" s="95">
        <v>859</v>
      </c>
      <c r="D27" s="66">
        <v>1</v>
      </c>
      <c r="E27" s="95">
        <v>846</v>
      </c>
      <c r="F27" s="66">
        <v>0.98486612339930146</v>
      </c>
      <c r="G27" s="95">
        <v>126</v>
      </c>
      <c r="H27" s="66">
        <v>0.14668218859138532</v>
      </c>
      <c r="I27" s="95">
        <v>190</v>
      </c>
      <c r="J27" s="66">
        <v>0.2211874272409779</v>
      </c>
      <c r="K27" s="95">
        <v>277</v>
      </c>
      <c r="L27" s="66">
        <v>0.32246798603026783</v>
      </c>
      <c r="M27" s="95">
        <v>172</v>
      </c>
      <c r="N27" s="66">
        <v>0.20023282887077998</v>
      </c>
      <c r="O27" s="95">
        <v>78</v>
      </c>
      <c r="P27" s="66">
        <v>9.0803259604190917E-2</v>
      </c>
      <c r="Q27" s="95">
        <v>3</v>
      </c>
      <c r="R27" s="66">
        <v>3.4924330616996507E-3</v>
      </c>
      <c r="S27" s="95">
        <v>13</v>
      </c>
      <c r="T27" s="66">
        <v>1.5133876600698488E-2</v>
      </c>
    </row>
    <row r="28" spans="1:20" s="7" customFormat="1" ht="85.5" customHeight="1" thickBot="1" x14ac:dyDescent="0.35">
      <c r="A28" s="213" t="s">
        <v>138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</row>
    <row r="29" spans="1:20" s="7" customFormat="1" ht="38.25" customHeight="1" thickBot="1" x14ac:dyDescent="0.35">
      <c r="A29" s="206" t="s">
        <v>0</v>
      </c>
      <c r="B29" s="206" t="s">
        <v>51</v>
      </c>
      <c r="C29" s="197" t="s">
        <v>40</v>
      </c>
      <c r="D29" s="198"/>
      <c r="E29" s="193" t="s">
        <v>72</v>
      </c>
      <c r="F29" s="194"/>
      <c r="G29" s="203" t="s">
        <v>73</v>
      </c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5"/>
      <c r="S29" s="197" t="s">
        <v>74</v>
      </c>
      <c r="T29" s="198"/>
    </row>
    <row r="30" spans="1:20" s="7" customFormat="1" ht="37.5" customHeight="1" thickBot="1" x14ac:dyDescent="0.35">
      <c r="A30" s="207"/>
      <c r="B30" s="207"/>
      <c r="C30" s="199"/>
      <c r="D30" s="200"/>
      <c r="E30" s="195"/>
      <c r="F30" s="196"/>
      <c r="G30" s="201" t="s">
        <v>95</v>
      </c>
      <c r="H30" s="202"/>
      <c r="I30" s="201" t="s">
        <v>96</v>
      </c>
      <c r="J30" s="202"/>
      <c r="K30" s="201" t="s">
        <v>97</v>
      </c>
      <c r="L30" s="202"/>
      <c r="M30" s="201" t="s">
        <v>98</v>
      </c>
      <c r="N30" s="202"/>
      <c r="O30" s="201" t="s">
        <v>99</v>
      </c>
      <c r="P30" s="202"/>
      <c r="Q30" s="201" t="s">
        <v>100</v>
      </c>
      <c r="R30" s="202"/>
      <c r="S30" s="199"/>
      <c r="T30" s="200"/>
    </row>
    <row r="31" spans="1:20" s="7" customFormat="1" ht="22.5" customHeight="1" thickBot="1" x14ac:dyDescent="0.35">
      <c r="A31" s="208"/>
      <c r="B31" s="208"/>
      <c r="C31" s="55" t="s">
        <v>41</v>
      </c>
      <c r="D31" s="56" t="s">
        <v>42</v>
      </c>
      <c r="E31" s="55" t="s">
        <v>41</v>
      </c>
      <c r="F31" s="56" t="s">
        <v>42</v>
      </c>
      <c r="G31" s="55" t="s">
        <v>41</v>
      </c>
      <c r="H31" s="56" t="s">
        <v>42</v>
      </c>
      <c r="I31" s="55" t="s">
        <v>41</v>
      </c>
      <c r="J31" s="56" t="s">
        <v>42</v>
      </c>
      <c r="K31" s="55" t="s">
        <v>41</v>
      </c>
      <c r="L31" s="56" t="s">
        <v>42</v>
      </c>
      <c r="M31" s="55" t="s">
        <v>41</v>
      </c>
      <c r="N31" s="56" t="s">
        <v>42</v>
      </c>
      <c r="O31" s="55" t="s">
        <v>41</v>
      </c>
      <c r="P31" s="56" t="s">
        <v>42</v>
      </c>
      <c r="Q31" s="55" t="s">
        <v>41</v>
      </c>
      <c r="R31" s="56" t="s">
        <v>42</v>
      </c>
      <c r="S31" s="55" t="s">
        <v>41</v>
      </c>
      <c r="T31" s="56" t="s">
        <v>42</v>
      </c>
    </row>
    <row r="32" spans="1:20" s="7" customFormat="1" ht="48.75" customHeight="1" x14ac:dyDescent="0.3">
      <c r="A32" s="57">
        <v>1</v>
      </c>
      <c r="B32" s="89" t="s">
        <v>52</v>
      </c>
      <c r="C32" s="59">
        <v>256</v>
      </c>
      <c r="D32" s="60">
        <v>0.29802095459837019</v>
      </c>
      <c r="E32" s="59">
        <v>253</v>
      </c>
      <c r="F32" s="60">
        <v>0.29452852153667053</v>
      </c>
      <c r="G32" s="59">
        <v>37</v>
      </c>
      <c r="H32" s="60">
        <v>4.307334109429569E-2</v>
      </c>
      <c r="I32" s="59">
        <v>69</v>
      </c>
      <c r="J32" s="60">
        <v>8.0325960419091971E-2</v>
      </c>
      <c r="K32" s="59">
        <v>89</v>
      </c>
      <c r="L32" s="60">
        <v>0.10360884749708964</v>
      </c>
      <c r="M32" s="59">
        <v>41</v>
      </c>
      <c r="N32" s="60">
        <v>4.7729918509895226E-2</v>
      </c>
      <c r="O32" s="59">
        <v>17</v>
      </c>
      <c r="P32" s="60">
        <v>1.9790454016298021E-2</v>
      </c>
      <c r="Q32" s="59">
        <v>0</v>
      </c>
      <c r="R32" s="60">
        <v>0</v>
      </c>
      <c r="S32" s="59">
        <v>3</v>
      </c>
      <c r="T32" s="60">
        <v>3.4924330616996507E-3</v>
      </c>
    </row>
    <row r="33" spans="1:20" s="7" customFormat="1" ht="48" customHeight="1" x14ac:dyDescent="0.3">
      <c r="A33" s="62">
        <v>2</v>
      </c>
      <c r="B33" s="90" t="s">
        <v>53</v>
      </c>
      <c r="C33" s="59">
        <v>153</v>
      </c>
      <c r="D33" s="60">
        <v>0.1781140861466822</v>
      </c>
      <c r="E33" s="59">
        <v>151</v>
      </c>
      <c r="F33" s="60">
        <v>0.17578579743888242</v>
      </c>
      <c r="G33" s="59">
        <v>10</v>
      </c>
      <c r="H33" s="60">
        <v>1.1641443538998836E-2</v>
      </c>
      <c r="I33" s="59">
        <v>14</v>
      </c>
      <c r="J33" s="60">
        <v>1.6298020954598369E-2</v>
      </c>
      <c r="K33" s="59">
        <v>58</v>
      </c>
      <c r="L33" s="60">
        <v>6.7520372526193251E-2</v>
      </c>
      <c r="M33" s="59">
        <v>51</v>
      </c>
      <c r="N33" s="60">
        <v>5.9371362048894066E-2</v>
      </c>
      <c r="O33" s="59">
        <v>17</v>
      </c>
      <c r="P33" s="60">
        <v>1.9790454016298021E-2</v>
      </c>
      <c r="Q33" s="59">
        <v>1</v>
      </c>
      <c r="R33" s="60">
        <v>1.1641443538998836E-3</v>
      </c>
      <c r="S33" s="59">
        <v>2</v>
      </c>
      <c r="T33" s="60">
        <v>2.3282887077997671E-3</v>
      </c>
    </row>
    <row r="34" spans="1:20" s="7" customFormat="1" ht="39.75" customHeight="1" x14ac:dyDescent="0.3">
      <c r="A34" s="62">
        <v>3</v>
      </c>
      <c r="B34" s="90" t="s">
        <v>54</v>
      </c>
      <c r="C34" s="59">
        <v>90</v>
      </c>
      <c r="D34" s="60">
        <v>0.10477299185098952</v>
      </c>
      <c r="E34" s="59">
        <v>86</v>
      </c>
      <c r="F34" s="60">
        <v>0.10011641443538999</v>
      </c>
      <c r="G34" s="59">
        <v>12</v>
      </c>
      <c r="H34" s="60">
        <v>1.3969732246798603E-2</v>
      </c>
      <c r="I34" s="59">
        <v>24</v>
      </c>
      <c r="J34" s="60">
        <v>2.7939464493597205E-2</v>
      </c>
      <c r="K34" s="59">
        <v>33</v>
      </c>
      <c r="L34" s="60">
        <v>3.8416763678696161E-2</v>
      </c>
      <c r="M34" s="59">
        <v>14</v>
      </c>
      <c r="N34" s="60">
        <v>1.6298020954598369E-2</v>
      </c>
      <c r="O34" s="59">
        <v>3</v>
      </c>
      <c r="P34" s="60">
        <v>3.4924330616996507E-3</v>
      </c>
      <c r="Q34" s="59">
        <v>0</v>
      </c>
      <c r="R34" s="60">
        <v>0</v>
      </c>
      <c r="S34" s="59">
        <v>4</v>
      </c>
      <c r="T34" s="60">
        <v>4.6565774155995342E-3</v>
      </c>
    </row>
    <row r="35" spans="1:20" s="7" customFormat="1" ht="77.25" customHeight="1" x14ac:dyDescent="0.3">
      <c r="A35" s="57">
        <v>4</v>
      </c>
      <c r="B35" s="90" t="s">
        <v>90</v>
      </c>
      <c r="C35" s="59">
        <v>86</v>
      </c>
      <c r="D35" s="60">
        <v>0.10011641443538999</v>
      </c>
      <c r="E35" s="59">
        <v>83</v>
      </c>
      <c r="F35" s="60">
        <v>9.662398137369034E-2</v>
      </c>
      <c r="G35" s="59">
        <v>24</v>
      </c>
      <c r="H35" s="60">
        <v>2.7939464493597205E-2</v>
      </c>
      <c r="I35" s="59">
        <v>30</v>
      </c>
      <c r="J35" s="60">
        <v>3.4924330616996506E-2</v>
      </c>
      <c r="K35" s="59">
        <v>18</v>
      </c>
      <c r="L35" s="60">
        <v>2.0954598370197905E-2</v>
      </c>
      <c r="M35" s="59">
        <v>9</v>
      </c>
      <c r="N35" s="60">
        <v>1.0477299185098952E-2</v>
      </c>
      <c r="O35" s="59">
        <v>2</v>
      </c>
      <c r="P35" s="60">
        <v>2.3282887077997671E-3</v>
      </c>
      <c r="Q35" s="59">
        <v>0</v>
      </c>
      <c r="R35" s="60">
        <v>0</v>
      </c>
      <c r="S35" s="59">
        <v>3</v>
      </c>
      <c r="T35" s="60">
        <v>3.4924330616996507E-3</v>
      </c>
    </row>
    <row r="36" spans="1:20" s="7" customFormat="1" ht="48.75" customHeight="1" x14ac:dyDescent="0.3">
      <c r="A36" s="57">
        <v>5</v>
      </c>
      <c r="B36" s="90" t="s">
        <v>56</v>
      </c>
      <c r="C36" s="59">
        <v>84</v>
      </c>
      <c r="D36" s="60">
        <v>9.7788125727590228E-2</v>
      </c>
      <c r="E36" s="59">
        <v>83</v>
      </c>
      <c r="F36" s="60">
        <v>9.662398137369034E-2</v>
      </c>
      <c r="G36" s="59">
        <v>12</v>
      </c>
      <c r="H36" s="60">
        <v>1.3969732246798603E-2</v>
      </c>
      <c r="I36" s="59">
        <v>24</v>
      </c>
      <c r="J36" s="60">
        <v>2.7939464493597205E-2</v>
      </c>
      <c r="K36" s="59">
        <v>31</v>
      </c>
      <c r="L36" s="60">
        <v>3.6088474970896393E-2</v>
      </c>
      <c r="M36" s="59">
        <v>10</v>
      </c>
      <c r="N36" s="60">
        <v>1.1641443538998836E-2</v>
      </c>
      <c r="O36" s="59">
        <v>5</v>
      </c>
      <c r="P36" s="60">
        <v>5.8207217694994182E-3</v>
      </c>
      <c r="Q36" s="59">
        <v>1</v>
      </c>
      <c r="R36" s="60">
        <v>1.1641443538998836E-3</v>
      </c>
      <c r="S36" s="59">
        <v>1</v>
      </c>
      <c r="T36" s="60">
        <v>1.1641443538998836E-3</v>
      </c>
    </row>
    <row r="37" spans="1:20" s="7" customFormat="1" ht="48.75" customHeight="1" x14ac:dyDescent="0.3">
      <c r="A37" s="62">
        <v>6</v>
      </c>
      <c r="B37" s="90" t="s">
        <v>55</v>
      </c>
      <c r="C37" s="59">
        <v>45</v>
      </c>
      <c r="D37" s="60">
        <v>5.2386495925494762E-2</v>
      </c>
      <c r="E37" s="59">
        <v>45</v>
      </c>
      <c r="F37" s="60">
        <v>5.2386495925494762E-2</v>
      </c>
      <c r="G37" s="59">
        <v>2</v>
      </c>
      <c r="H37" s="60">
        <v>2.3282887077997671E-3</v>
      </c>
      <c r="I37" s="59">
        <v>6</v>
      </c>
      <c r="J37" s="60">
        <v>6.9848661233993014E-3</v>
      </c>
      <c r="K37" s="59">
        <v>16</v>
      </c>
      <c r="L37" s="60">
        <v>1.8626309662398137E-2</v>
      </c>
      <c r="M37" s="59">
        <v>15</v>
      </c>
      <c r="N37" s="60">
        <v>1.7462165308498253E-2</v>
      </c>
      <c r="O37" s="59">
        <v>5</v>
      </c>
      <c r="P37" s="60">
        <v>5.8207217694994182E-3</v>
      </c>
      <c r="Q37" s="59">
        <v>1</v>
      </c>
      <c r="R37" s="60">
        <v>1.1641443538998836E-3</v>
      </c>
      <c r="S37" s="59">
        <v>0</v>
      </c>
      <c r="T37" s="60">
        <v>0</v>
      </c>
    </row>
    <row r="38" spans="1:20" s="7" customFormat="1" ht="56.25" customHeight="1" x14ac:dyDescent="0.3">
      <c r="A38" s="62">
        <v>7</v>
      </c>
      <c r="B38" s="90" t="s">
        <v>130</v>
      </c>
      <c r="C38" s="59">
        <v>39</v>
      </c>
      <c r="D38" s="60">
        <v>4.5401629802095458E-2</v>
      </c>
      <c r="E38" s="59">
        <v>39</v>
      </c>
      <c r="F38" s="60">
        <v>4.5401629802095458E-2</v>
      </c>
      <c r="G38" s="59">
        <v>15</v>
      </c>
      <c r="H38" s="60">
        <v>1.7462165308498253E-2</v>
      </c>
      <c r="I38" s="59">
        <v>2</v>
      </c>
      <c r="J38" s="60">
        <v>2.3282887077997671E-3</v>
      </c>
      <c r="K38" s="59">
        <v>3</v>
      </c>
      <c r="L38" s="60">
        <v>3.4924330616996507E-3</v>
      </c>
      <c r="M38" s="59">
        <v>3</v>
      </c>
      <c r="N38" s="60">
        <v>3.4924330616996507E-3</v>
      </c>
      <c r="O38" s="59">
        <v>16</v>
      </c>
      <c r="P38" s="60">
        <v>1.8626309662398137E-2</v>
      </c>
      <c r="Q38" s="59">
        <v>0</v>
      </c>
      <c r="R38" s="60">
        <v>0</v>
      </c>
      <c r="S38" s="59">
        <v>0</v>
      </c>
      <c r="T38" s="60">
        <v>0</v>
      </c>
    </row>
    <row r="39" spans="1:20" s="7" customFormat="1" ht="42.75" customHeight="1" x14ac:dyDescent="0.3">
      <c r="A39" s="57">
        <v>8</v>
      </c>
      <c r="B39" s="90" t="s">
        <v>57</v>
      </c>
      <c r="C39" s="59">
        <v>31</v>
      </c>
      <c r="D39" s="60">
        <v>3.6088474970896393E-2</v>
      </c>
      <c r="E39" s="59">
        <v>31</v>
      </c>
      <c r="F39" s="60">
        <v>3.6088474970896393E-2</v>
      </c>
      <c r="G39" s="59">
        <v>9</v>
      </c>
      <c r="H39" s="60">
        <v>1.0477299185098952E-2</v>
      </c>
      <c r="I39" s="59">
        <v>4</v>
      </c>
      <c r="J39" s="60">
        <v>4.6565774155995342E-3</v>
      </c>
      <c r="K39" s="59">
        <v>9</v>
      </c>
      <c r="L39" s="60">
        <v>1.0477299185098952E-2</v>
      </c>
      <c r="M39" s="59">
        <v>7</v>
      </c>
      <c r="N39" s="60">
        <v>8.1490104772991845E-3</v>
      </c>
      <c r="O39" s="59">
        <v>2</v>
      </c>
      <c r="P39" s="60">
        <v>2.3282887077997671E-3</v>
      </c>
      <c r="Q39" s="59">
        <v>0</v>
      </c>
      <c r="R39" s="60">
        <v>0</v>
      </c>
      <c r="S39" s="59">
        <v>0</v>
      </c>
      <c r="T39" s="60">
        <v>0</v>
      </c>
    </row>
    <row r="40" spans="1:20" s="7" customFormat="1" ht="48.75" customHeight="1" x14ac:dyDescent="0.3">
      <c r="A40" s="57">
        <v>9</v>
      </c>
      <c r="B40" s="90" t="s">
        <v>58</v>
      </c>
      <c r="C40" s="59">
        <v>23</v>
      </c>
      <c r="D40" s="60">
        <v>2.6775320139697321E-2</v>
      </c>
      <c r="E40" s="59">
        <v>23</v>
      </c>
      <c r="F40" s="60">
        <v>2.6775320139697321E-2</v>
      </c>
      <c r="G40" s="59">
        <v>0</v>
      </c>
      <c r="H40" s="60">
        <v>0</v>
      </c>
      <c r="I40" s="59">
        <v>7</v>
      </c>
      <c r="J40" s="60">
        <v>8.1490104772991845E-3</v>
      </c>
      <c r="K40" s="59">
        <v>3</v>
      </c>
      <c r="L40" s="60">
        <v>3.4924330616996507E-3</v>
      </c>
      <c r="M40" s="59">
        <v>11</v>
      </c>
      <c r="N40" s="60">
        <v>1.2805587892898719E-2</v>
      </c>
      <c r="O40" s="59">
        <v>2</v>
      </c>
      <c r="P40" s="60">
        <v>2.3282887077997671E-3</v>
      </c>
      <c r="Q40" s="59">
        <v>0</v>
      </c>
      <c r="R40" s="60">
        <v>0</v>
      </c>
      <c r="S40" s="59">
        <v>0</v>
      </c>
      <c r="T40" s="60">
        <v>0</v>
      </c>
    </row>
    <row r="41" spans="1:20" s="7" customFormat="1" ht="73.5" customHeight="1" x14ac:dyDescent="0.3">
      <c r="A41" s="62">
        <v>10</v>
      </c>
      <c r="B41" s="90" t="s">
        <v>92</v>
      </c>
      <c r="C41" s="59">
        <v>20</v>
      </c>
      <c r="D41" s="60">
        <v>2.3282887077997673E-2</v>
      </c>
      <c r="E41" s="59">
        <v>20</v>
      </c>
      <c r="F41" s="60">
        <v>2.3282887077997673E-2</v>
      </c>
      <c r="G41" s="59">
        <v>1</v>
      </c>
      <c r="H41" s="60">
        <v>1.1641443538998836E-3</v>
      </c>
      <c r="I41" s="59">
        <v>2</v>
      </c>
      <c r="J41" s="60">
        <v>2.3282887077997671E-3</v>
      </c>
      <c r="K41" s="59">
        <v>10</v>
      </c>
      <c r="L41" s="60">
        <v>1.1641443538998836E-2</v>
      </c>
      <c r="M41" s="59">
        <v>6</v>
      </c>
      <c r="N41" s="60">
        <v>6.9848661233993014E-3</v>
      </c>
      <c r="O41" s="59">
        <v>1</v>
      </c>
      <c r="P41" s="60">
        <v>1.1641443538998836E-3</v>
      </c>
      <c r="Q41" s="59">
        <v>0</v>
      </c>
      <c r="R41" s="60">
        <v>0</v>
      </c>
      <c r="S41" s="59">
        <v>0</v>
      </c>
      <c r="T41" s="60">
        <v>0</v>
      </c>
    </row>
    <row r="42" spans="1:20" s="7" customFormat="1" ht="40.5" customHeight="1" x14ac:dyDescent="0.3">
      <c r="A42" s="62">
        <v>11</v>
      </c>
      <c r="B42" s="90" t="s">
        <v>62</v>
      </c>
      <c r="C42" s="59">
        <v>12</v>
      </c>
      <c r="D42" s="60">
        <v>1.3969732246798603E-2</v>
      </c>
      <c r="E42" s="59">
        <v>12</v>
      </c>
      <c r="F42" s="60">
        <v>1.3969732246798603E-2</v>
      </c>
      <c r="G42" s="59">
        <v>1</v>
      </c>
      <c r="H42" s="60">
        <v>1.1641443538998836E-3</v>
      </c>
      <c r="I42" s="59">
        <v>5</v>
      </c>
      <c r="J42" s="60">
        <v>5.8207217694994182E-3</v>
      </c>
      <c r="K42" s="59">
        <v>2</v>
      </c>
      <c r="L42" s="60">
        <v>2.3282887077997671E-3</v>
      </c>
      <c r="M42" s="59">
        <v>1</v>
      </c>
      <c r="N42" s="60">
        <v>1.1641443538998836E-3</v>
      </c>
      <c r="O42" s="59">
        <v>3</v>
      </c>
      <c r="P42" s="60">
        <v>3.4924330616996507E-3</v>
      </c>
      <c r="Q42" s="59">
        <v>0</v>
      </c>
      <c r="R42" s="60">
        <v>0</v>
      </c>
      <c r="S42" s="59">
        <v>0</v>
      </c>
      <c r="T42" s="60">
        <v>0</v>
      </c>
    </row>
    <row r="43" spans="1:20" s="7" customFormat="1" ht="48.75" customHeight="1" x14ac:dyDescent="0.3">
      <c r="A43" s="57">
        <v>12</v>
      </c>
      <c r="B43" s="90" t="s">
        <v>93</v>
      </c>
      <c r="C43" s="59">
        <v>5</v>
      </c>
      <c r="D43" s="60">
        <v>5.8207217694994182E-3</v>
      </c>
      <c r="E43" s="59">
        <v>5</v>
      </c>
      <c r="F43" s="60">
        <v>5.8207217694994182E-3</v>
      </c>
      <c r="G43" s="59">
        <v>2</v>
      </c>
      <c r="H43" s="60">
        <v>2.3282887077997671E-3</v>
      </c>
      <c r="I43" s="59">
        <v>1</v>
      </c>
      <c r="J43" s="60">
        <v>1.1641443538998836E-3</v>
      </c>
      <c r="K43" s="59">
        <v>1</v>
      </c>
      <c r="L43" s="60">
        <v>1.1641443538998836E-3</v>
      </c>
      <c r="M43" s="59">
        <v>1</v>
      </c>
      <c r="N43" s="60">
        <v>1.1641443538998836E-3</v>
      </c>
      <c r="O43" s="59">
        <v>0</v>
      </c>
      <c r="P43" s="60">
        <v>0</v>
      </c>
      <c r="Q43" s="59">
        <v>0</v>
      </c>
      <c r="R43" s="60">
        <v>0</v>
      </c>
      <c r="S43" s="59">
        <v>0</v>
      </c>
      <c r="T43" s="60">
        <v>0</v>
      </c>
    </row>
    <row r="44" spans="1:20" s="7" customFormat="1" ht="48.75" customHeight="1" x14ac:dyDescent="0.3">
      <c r="A44" s="57">
        <v>13</v>
      </c>
      <c r="B44" s="90" t="s">
        <v>94</v>
      </c>
      <c r="C44" s="59">
        <v>5</v>
      </c>
      <c r="D44" s="60">
        <v>5.8207217694994182E-3</v>
      </c>
      <c r="E44" s="59">
        <v>5</v>
      </c>
      <c r="F44" s="60">
        <v>5.8207217694994182E-3</v>
      </c>
      <c r="G44" s="59">
        <v>0</v>
      </c>
      <c r="H44" s="60">
        <v>0</v>
      </c>
      <c r="I44" s="59">
        <v>0</v>
      </c>
      <c r="J44" s="60">
        <v>0</v>
      </c>
      <c r="K44" s="59">
        <v>2</v>
      </c>
      <c r="L44" s="60">
        <v>2.3282887077997671E-3</v>
      </c>
      <c r="M44" s="59">
        <v>0</v>
      </c>
      <c r="N44" s="60">
        <v>0</v>
      </c>
      <c r="O44" s="59">
        <v>3</v>
      </c>
      <c r="P44" s="60">
        <v>3.4924330616996507E-3</v>
      </c>
      <c r="Q44" s="59">
        <v>0</v>
      </c>
      <c r="R44" s="60">
        <v>0</v>
      </c>
      <c r="S44" s="59">
        <v>0</v>
      </c>
      <c r="T44" s="60">
        <v>0</v>
      </c>
    </row>
    <row r="45" spans="1:20" s="7" customFormat="1" ht="46.5" customHeight="1" x14ac:dyDescent="0.3">
      <c r="A45" s="62">
        <v>14</v>
      </c>
      <c r="B45" s="90" t="s">
        <v>61</v>
      </c>
      <c r="C45" s="59">
        <v>3</v>
      </c>
      <c r="D45" s="60">
        <v>3.4924330616996507E-3</v>
      </c>
      <c r="E45" s="59">
        <v>3</v>
      </c>
      <c r="F45" s="60">
        <v>3.4924330616996507E-3</v>
      </c>
      <c r="G45" s="59">
        <v>1</v>
      </c>
      <c r="H45" s="60">
        <v>1.1641443538998836E-3</v>
      </c>
      <c r="I45" s="59">
        <v>1</v>
      </c>
      <c r="J45" s="60">
        <v>1.1641443538998836E-3</v>
      </c>
      <c r="K45" s="59">
        <v>0</v>
      </c>
      <c r="L45" s="60">
        <v>0</v>
      </c>
      <c r="M45" s="59">
        <v>1</v>
      </c>
      <c r="N45" s="60">
        <v>1.1641443538998836E-3</v>
      </c>
      <c r="O45" s="59">
        <v>0</v>
      </c>
      <c r="P45" s="60">
        <v>0</v>
      </c>
      <c r="Q45" s="59">
        <v>0</v>
      </c>
      <c r="R45" s="60">
        <v>0</v>
      </c>
      <c r="S45" s="59">
        <v>0</v>
      </c>
      <c r="T45" s="60">
        <v>0</v>
      </c>
    </row>
    <row r="46" spans="1:20" s="7" customFormat="1" ht="48.75" customHeight="1" x14ac:dyDescent="0.3">
      <c r="A46" s="62">
        <v>15</v>
      </c>
      <c r="B46" s="90" t="s">
        <v>59</v>
      </c>
      <c r="C46" s="59">
        <v>2</v>
      </c>
      <c r="D46" s="60">
        <v>2.3282887077997671E-3</v>
      </c>
      <c r="E46" s="59">
        <v>2</v>
      </c>
      <c r="F46" s="60">
        <v>2.3282887077997671E-3</v>
      </c>
      <c r="G46" s="59">
        <v>0</v>
      </c>
      <c r="H46" s="60">
        <v>0</v>
      </c>
      <c r="I46" s="59">
        <v>0</v>
      </c>
      <c r="J46" s="60">
        <v>0</v>
      </c>
      <c r="K46" s="59">
        <v>1</v>
      </c>
      <c r="L46" s="60">
        <v>1.1641443538998836E-3</v>
      </c>
      <c r="M46" s="59">
        <v>0</v>
      </c>
      <c r="N46" s="60">
        <v>0</v>
      </c>
      <c r="O46" s="59">
        <v>1</v>
      </c>
      <c r="P46" s="60">
        <v>1.1641443538998836E-3</v>
      </c>
      <c r="Q46" s="59">
        <v>0</v>
      </c>
      <c r="R46" s="60">
        <v>0</v>
      </c>
      <c r="S46" s="59">
        <v>0</v>
      </c>
      <c r="T46" s="60">
        <v>0</v>
      </c>
    </row>
    <row r="47" spans="1:20" s="7" customFormat="1" ht="48.75" customHeight="1" x14ac:dyDescent="0.3">
      <c r="A47" s="57">
        <v>16</v>
      </c>
      <c r="B47" s="90" t="s">
        <v>91</v>
      </c>
      <c r="C47" s="59">
        <v>2</v>
      </c>
      <c r="D47" s="60">
        <v>2.3282887077997671E-3</v>
      </c>
      <c r="E47" s="59">
        <v>2</v>
      </c>
      <c r="F47" s="60">
        <v>2.3282887077997671E-3</v>
      </c>
      <c r="G47" s="59">
        <v>0</v>
      </c>
      <c r="H47" s="60">
        <v>0</v>
      </c>
      <c r="I47" s="59">
        <v>0</v>
      </c>
      <c r="J47" s="60">
        <v>0</v>
      </c>
      <c r="K47" s="59">
        <v>1</v>
      </c>
      <c r="L47" s="60">
        <v>1.1641443538998836E-3</v>
      </c>
      <c r="M47" s="59">
        <v>1</v>
      </c>
      <c r="N47" s="60">
        <v>1.1641443538998836E-3</v>
      </c>
      <c r="O47" s="59">
        <v>0</v>
      </c>
      <c r="P47" s="60">
        <v>0</v>
      </c>
      <c r="Q47" s="59">
        <v>0</v>
      </c>
      <c r="R47" s="60">
        <v>0</v>
      </c>
      <c r="S47" s="59">
        <v>0</v>
      </c>
      <c r="T47" s="60">
        <v>0</v>
      </c>
    </row>
    <row r="48" spans="1:20" s="7" customFormat="1" ht="72" customHeight="1" x14ac:dyDescent="0.3">
      <c r="A48" s="57">
        <v>17</v>
      </c>
      <c r="B48" s="90" t="s">
        <v>131</v>
      </c>
      <c r="C48" s="59">
        <v>2</v>
      </c>
      <c r="D48" s="60">
        <v>2.3282887077997671E-3</v>
      </c>
      <c r="E48" s="59">
        <v>2</v>
      </c>
      <c r="F48" s="60">
        <v>2.3282887077997671E-3</v>
      </c>
      <c r="G48" s="59">
        <v>0</v>
      </c>
      <c r="H48" s="60">
        <v>0</v>
      </c>
      <c r="I48" s="59">
        <v>0</v>
      </c>
      <c r="J48" s="60">
        <v>0</v>
      </c>
      <c r="K48" s="59">
        <v>0</v>
      </c>
      <c r="L48" s="60">
        <v>0</v>
      </c>
      <c r="M48" s="59">
        <v>1</v>
      </c>
      <c r="N48" s="60">
        <v>1.1641443538998836E-3</v>
      </c>
      <c r="O48" s="59">
        <v>1</v>
      </c>
      <c r="P48" s="60">
        <v>1.1641443538998836E-3</v>
      </c>
      <c r="Q48" s="59">
        <v>0</v>
      </c>
      <c r="R48" s="60">
        <v>0</v>
      </c>
      <c r="S48" s="59">
        <v>0</v>
      </c>
      <c r="T48" s="60">
        <v>0</v>
      </c>
    </row>
    <row r="49" spans="1:20" s="7" customFormat="1" ht="48.75" customHeight="1" x14ac:dyDescent="0.3">
      <c r="A49" s="62">
        <v>18</v>
      </c>
      <c r="B49" s="90" t="s">
        <v>60</v>
      </c>
      <c r="C49" s="59">
        <v>1</v>
      </c>
      <c r="D49" s="60">
        <v>1.1641443538998836E-3</v>
      </c>
      <c r="E49" s="59">
        <v>1</v>
      </c>
      <c r="F49" s="60">
        <v>1.1641443538998836E-3</v>
      </c>
      <c r="G49" s="59">
        <v>0</v>
      </c>
      <c r="H49" s="60">
        <v>0</v>
      </c>
      <c r="I49" s="59">
        <v>1</v>
      </c>
      <c r="J49" s="60">
        <v>1.1641443538998836E-3</v>
      </c>
      <c r="K49" s="59">
        <v>0</v>
      </c>
      <c r="L49" s="60">
        <v>0</v>
      </c>
      <c r="M49" s="59">
        <v>0</v>
      </c>
      <c r="N49" s="60">
        <v>0</v>
      </c>
      <c r="O49" s="59">
        <v>0</v>
      </c>
      <c r="P49" s="60">
        <v>0</v>
      </c>
      <c r="Q49" s="59">
        <v>0</v>
      </c>
      <c r="R49" s="60">
        <v>0</v>
      </c>
      <c r="S49" s="59">
        <v>0</v>
      </c>
      <c r="T49" s="60">
        <v>0</v>
      </c>
    </row>
    <row r="50" spans="1:20" s="7" customFormat="1" ht="33" customHeight="1" x14ac:dyDescent="0.3">
      <c r="A50" s="62">
        <v>19</v>
      </c>
      <c r="B50" s="90" t="s">
        <v>63</v>
      </c>
      <c r="C50" s="59">
        <v>0</v>
      </c>
      <c r="D50" s="60">
        <v>0</v>
      </c>
      <c r="E50" s="59">
        <v>0</v>
      </c>
      <c r="F50" s="60">
        <v>0</v>
      </c>
      <c r="G50" s="59">
        <v>0</v>
      </c>
      <c r="H50" s="60">
        <v>0</v>
      </c>
      <c r="I50" s="59">
        <v>0</v>
      </c>
      <c r="J50" s="60">
        <v>0</v>
      </c>
      <c r="K50" s="59">
        <v>0</v>
      </c>
      <c r="L50" s="60">
        <v>0</v>
      </c>
      <c r="M50" s="59">
        <v>0</v>
      </c>
      <c r="N50" s="60">
        <v>0</v>
      </c>
      <c r="O50" s="59">
        <v>0</v>
      </c>
      <c r="P50" s="60">
        <v>0</v>
      </c>
      <c r="Q50" s="59">
        <v>0</v>
      </c>
      <c r="R50" s="60">
        <v>0</v>
      </c>
      <c r="S50" s="59">
        <v>0</v>
      </c>
      <c r="T50" s="60">
        <v>0</v>
      </c>
    </row>
    <row r="51" spans="1:20" s="7" customFormat="1" ht="63.75" customHeight="1" x14ac:dyDescent="0.3">
      <c r="A51" s="57">
        <v>20</v>
      </c>
      <c r="B51" s="90" t="s">
        <v>64</v>
      </c>
      <c r="C51" s="59">
        <v>0</v>
      </c>
      <c r="D51" s="60">
        <v>0</v>
      </c>
      <c r="E51" s="59">
        <v>0</v>
      </c>
      <c r="F51" s="60">
        <v>0</v>
      </c>
      <c r="G51" s="59">
        <v>0</v>
      </c>
      <c r="H51" s="60">
        <v>0</v>
      </c>
      <c r="I51" s="59">
        <v>0</v>
      </c>
      <c r="J51" s="60">
        <v>0</v>
      </c>
      <c r="K51" s="59">
        <v>0</v>
      </c>
      <c r="L51" s="60">
        <v>0</v>
      </c>
      <c r="M51" s="59">
        <v>0</v>
      </c>
      <c r="N51" s="60">
        <v>0</v>
      </c>
      <c r="O51" s="59">
        <v>0</v>
      </c>
      <c r="P51" s="60">
        <v>0</v>
      </c>
      <c r="Q51" s="59">
        <v>0</v>
      </c>
      <c r="R51" s="60">
        <v>0</v>
      </c>
      <c r="S51" s="59">
        <v>0</v>
      </c>
      <c r="T51" s="60">
        <v>0</v>
      </c>
    </row>
    <row r="52" spans="1:20" s="7" customFormat="1" ht="29.25" customHeight="1" thickBot="1" x14ac:dyDescent="0.35">
      <c r="A52" s="57">
        <v>21</v>
      </c>
      <c r="B52" s="91" t="s">
        <v>65</v>
      </c>
      <c r="C52" s="59">
        <v>0</v>
      </c>
      <c r="D52" s="60">
        <v>0</v>
      </c>
      <c r="E52" s="59">
        <v>0</v>
      </c>
      <c r="F52" s="60">
        <v>0</v>
      </c>
      <c r="G52" s="59">
        <v>0</v>
      </c>
      <c r="H52" s="60">
        <v>0</v>
      </c>
      <c r="I52" s="59">
        <v>0</v>
      </c>
      <c r="J52" s="60">
        <v>0</v>
      </c>
      <c r="K52" s="59">
        <v>0</v>
      </c>
      <c r="L52" s="60">
        <v>0</v>
      </c>
      <c r="M52" s="59">
        <v>0</v>
      </c>
      <c r="N52" s="60">
        <v>0</v>
      </c>
      <c r="O52" s="59">
        <v>0</v>
      </c>
      <c r="P52" s="60">
        <v>0</v>
      </c>
      <c r="Q52" s="59">
        <v>0</v>
      </c>
      <c r="R52" s="60">
        <v>0</v>
      </c>
      <c r="S52" s="59">
        <v>0</v>
      </c>
      <c r="T52" s="60">
        <v>0</v>
      </c>
    </row>
    <row r="53" spans="1:20" s="7" customFormat="1" ht="34.5" customHeight="1" thickBot="1" x14ac:dyDescent="0.35">
      <c r="A53" s="209" t="s">
        <v>39</v>
      </c>
      <c r="B53" s="210"/>
      <c r="C53" s="55">
        <v>859</v>
      </c>
      <c r="D53" s="66">
        <v>1</v>
      </c>
      <c r="E53" s="55">
        <v>846</v>
      </c>
      <c r="F53" s="66">
        <v>0.98486612339930157</v>
      </c>
      <c r="G53" s="55">
        <v>126</v>
      </c>
      <c r="H53" s="66">
        <v>0.14668218859138535</v>
      </c>
      <c r="I53" s="55">
        <v>190</v>
      </c>
      <c r="J53" s="66">
        <v>0.2211874272409779</v>
      </c>
      <c r="K53" s="55">
        <v>277</v>
      </c>
      <c r="L53" s="66">
        <v>0.32246798603026783</v>
      </c>
      <c r="M53" s="55">
        <v>172</v>
      </c>
      <c r="N53" s="66">
        <v>0.20023282887078001</v>
      </c>
      <c r="O53" s="55">
        <v>78</v>
      </c>
      <c r="P53" s="66">
        <v>9.0803259604190917E-2</v>
      </c>
      <c r="Q53" s="55">
        <v>3</v>
      </c>
      <c r="R53" s="66">
        <v>3.4924330616996507E-3</v>
      </c>
      <c r="S53" s="55">
        <v>13</v>
      </c>
      <c r="T53" s="66">
        <v>1.5133876600698487E-2</v>
      </c>
    </row>
  </sheetData>
  <mergeCells count="28">
    <mergeCell ref="A29:A31"/>
    <mergeCell ref="B29:B31"/>
    <mergeCell ref="C2:D3"/>
    <mergeCell ref="A53:B53"/>
    <mergeCell ref="A1:T1"/>
    <mergeCell ref="A2:A4"/>
    <mergeCell ref="B2:B4"/>
    <mergeCell ref="S2:T3"/>
    <mergeCell ref="G2:R2"/>
    <mergeCell ref="G3:H3"/>
    <mergeCell ref="I3:J3"/>
    <mergeCell ref="K3:L3"/>
    <mergeCell ref="M3:N3"/>
    <mergeCell ref="O3:P3"/>
    <mergeCell ref="A27:B27"/>
    <mergeCell ref="A28:T28"/>
    <mergeCell ref="E2:F3"/>
    <mergeCell ref="C29:D30"/>
    <mergeCell ref="E29:F30"/>
    <mergeCell ref="S29:T30"/>
    <mergeCell ref="G30:H30"/>
    <mergeCell ref="I30:J30"/>
    <mergeCell ref="K30:L30"/>
    <mergeCell ref="M30:N30"/>
    <mergeCell ref="O30:P30"/>
    <mergeCell ref="G29:R29"/>
    <mergeCell ref="Q3:R3"/>
    <mergeCell ref="Q30:R30"/>
  </mergeCells>
  <pageMargins left="0.96" right="0" top="0.19685039370078741" bottom="0" header="0" footer="0"/>
  <pageSetup paperSize="9" scale="45" fitToHeight="0" orientation="landscape" horizontalDpi="300" verticalDpi="0" r:id="rId1"/>
  <rowBreaks count="1" manualBreakCount="1">
    <brk id="27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A721-6D8C-4644-93D2-067D562245FA}">
  <sheetPr>
    <tabColor rgb="FF00B050"/>
    <pageSetUpPr fitToPage="1"/>
  </sheetPr>
  <dimension ref="A1:W41"/>
  <sheetViews>
    <sheetView tabSelected="1" view="pageBreakPreview" zoomScale="55" zoomScaleNormal="85" zoomScaleSheetLayoutView="55" workbookViewId="0">
      <pane xSplit="2" ySplit="4" topLeftCell="C18" activePane="bottomRight" state="frozen"/>
      <selection pane="topRight" activeCell="C1" sqref="C1"/>
      <selection pane="bottomLeft" activeCell="A5" sqref="A5"/>
      <selection pane="bottomRight" activeCell="C4" sqref="A4:XFD4"/>
    </sheetView>
  </sheetViews>
  <sheetFormatPr defaultRowHeight="15" x14ac:dyDescent="0.25"/>
  <cols>
    <col min="1" max="1" width="4.28515625" customWidth="1"/>
    <col min="2" max="2" width="26.140625" customWidth="1"/>
    <col min="3" max="3" width="11.28515625" customWidth="1"/>
    <col min="4" max="4" width="12.140625" customWidth="1"/>
    <col min="5" max="10" width="11" customWidth="1"/>
    <col min="11" max="11" width="12.140625" customWidth="1"/>
    <col min="12" max="12" width="13" customWidth="1"/>
    <col min="13" max="22" width="11" customWidth="1"/>
    <col min="23" max="23" width="14" customWidth="1"/>
  </cols>
  <sheetData>
    <row r="1" spans="1:23" ht="58.5" customHeight="1" thickBot="1" x14ac:dyDescent="0.3">
      <c r="A1" s="215" t="s">
        <v>139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</row>
    <row r="2" spans="1:23" ht="22.5" customHeight="1" thickBot="1" x14ac:dyDescent="0.3">
      <c r="A2" s="216" t="s">
        <v>0</v>
      </c>
      <c r="B2" s="219" t="s">
        <v>16</v>
      </c>
      <c r="C2" s="222" t="s">
        <v>132</v>
      </c>
      <c r="D2" s="223"/>
      <c r="E2" s="227" t="s">
        <v>75</v>
      </c>
      <c r="F2" s="228"/>
      <c r="G2" s="228"/>
      <c r="H2" s="228"/>
      <c r="I2" s="228"/>
      <c r="J2" s="230"/>
      <c r="K2" s="226" t="s">
        <v>133</v>
      </c>
      <c r="L2" s="223"/>
      <c r="M2" s="227" t="s">
        <v>75</v>
      </c>
      <c r="N2" s="228"/>
      <c r="O2" s="228" t="s">
        <v>2</v>
      </c>
      <c r="P2" s="228"/>
      <c r="Q2" s="228"/>
      <c r="R2" s="228"/>
      <c r="S2" s="228"/>
      <c r="T2" s="229"/>
      <c r="U2" s="229"/>
      <c r="V2" s="230"/>
      <c r="W2" s="216" t="s">
        <v>76</v>
      </c>
    </row>
    <row r="3" spans="1:23" s="8" customFormat="1" ht="144" customHeight="1" thickBot="1" x14ac:dyDescent="0.3">
      <c r="A3" s="217"/>
      <c r="B3" s="220"/>
      <c r="C3" s="224"/>
      <c r="D3" s="225"/>
      <c r="E3" s="232" t="s">
        <v>77</v>
      </c>
      <c r="F3" s="233"/>
      <c r="G3" s="232" t="s">
        <v>48</v>
      </c>
      <c r="H3" s="233"/>
      <c r="I3" s="232" t="s">
        <v>49</v>
      </c>
      <c r="J3" s="233"/>
      <c r="K3" s="224"/>
      <c r="L3" s="225"/>
      <c r="M3" s="232" t="s">
        <v>77</v>
      </c>
      <c r="N3" s="233"/>
      <c r="O3" s="232" t="s">
        <v>48</v>
      </c>
      <c r="P3" s="233"/>
      <c r="Q3" s="232" t="s">
        <v>49</v>
      </c>
      <c r="R3" s="233"/>
      <c r="S3" s="163" t="s">
        <v>101</v>
      </c>
      <c r="T3" s="234"/>
      <c r="U3" s="163" t="s">
        <v>102</v>
      </c>
      <c r="V3" s="234"/>
      <c r="W3" s="231"/>
    </row>
    <row r="4" spans="1:23" s="8" customFormat="1" ht="22.5" customHeight="1" thickBot="1" x14ac:dyDescent="0.3">
      <c r="A4" s="218"/>
      <c r="B4" s="221"/>
      <c r="C4" s="69" t="s">
        <v>41</v>
      </c>
      <c r="D4" s="70" t="s">
        <v>42</v>
      </c>
      <c r="E4" s="69" t="s">
        <v>41</v>
      </c>
      <c r="F4" s="70" t="s">
        <v>42</v>
      </c>
      <c r="G4" s="69" t="s">
        <v>41</v>
      </c>
      <c r="H4" s="70" t="s">
        <v>42</v>
      </c>
      <c r="I4" s="69" t="s">
        <v>41</v>
      </c>
      <c r="J4" s="70" t="s">
        <v>42</v>
      </c>
      <c r="K4" s="69" t="s">
        <v>41</v>
      </c>
      <c r="L4" s="70" t="s">
        <v>42</v>
      </c>
      <c r="M4" s="69" t="s">
        <v>41</v>
      </c>
      <c r="N4" s="70" t="s">
        <v>42</v>
      </c>
      <c r="O4" s="69" t="s">
        <v>41</v>
      </c>
      <c r="P4" s="70" t="s">
        <v>42</v>
      </c>
      <c r="Q4" s="69" t="s">
        <v>41</v>
      </c>
      <c r="R4" s="70" t="s">
        <v>42</v>
      </c>
      <c r="S4" s="69" t="s">
        <v>41</v>
      </c>
      <c r="T4" s="70" t="s">
        <v>42</v>
      </c>
      <c r="U4" s="69" t="s">
        <v>41</v>
      </c>
      <c r="V4" s="70" t="s">
        <v>42</v>
      </c>
      <c r="W4" s="123" t="s">
        <v>41</v>
      </c>
    </row>
    <row r="5" spans="1:23" ht="30" customHeight="1" x14ac:dyDescent="0.25">
      <c r="A5" s="124">
        <v>1</v>
      </c>
      <c r="B5" s="125" t="s">
        <v>17</v>
      </c>
      <c r="C5" s="126">
        <v>61</v>
      </c>
      <c r="D5" s="127">
        <v>7.1764705882352939E-2</v>
      </c>
      <c r="E5" s="126">
        <v>22</v>
      </c>
      <c r="F5" s="127">
        <v>2.5882352941176471E-2</v>
      </c>
      <c r="G5" s="126">
        <v>32</v>
      </c>
      <c r="H5" s="127">
        <v>3.7647058823529408E-2</v>
      </c>
      <c r="I5" s="126">
        <v>7</v>
      </c>
      <c r="J5" s="127">
        <v>8.2352941176470594E-3</v>
      </c>
      <c r="K5" s="126">
        <v>148</v>
      </c>
      <c r="L5" s="127">
        <v>0.17229336437718276</v>
      </c>
      <c r="M5" s="126">
        <v>71</v>
      </c>
      <c r="N5" s="127">
        <v>8.2654249126891732E-2</v>
      </c>
      <c r="O5" s="126">
        <v>73</v>
      </c>
      <c r="P5" s="127">
        <v>8.4982537834691507E-2</v>
      </c>
      <c r="Q5" s="126">
        <v>2</v>
      </c>
      <c r="R5" s="127">
        <v>2.3282887077997671E-3</v>
      </c>
      <c r="S5" s="126">
        <v>0</v>
      </c>
      <c r="T5" s="127">
        <v>0</v>
      </c>
      <c r="U5" s="126">
        <v>2</v>
      </c>
      <c r="V5" s="127">
        <v>2.3282887077997671E-3</v>
      </c>
      <c r="W5" s="128">
        <v>87</v>
      </c>
    </row>
    <row r="6" spans="1:23" s="4" customFormat="1" ht="30" customHeight="1" x14ac:dyDescent="0.2">
      <c r="A6" s="129">
        <v>2</v>
      </c>
      <c r="B6" s="130" t="s">
        <v>21</v>
      </c>
      <c r="C6" s="126">
        <v>30</v>
      </c>
      <c r="D6" s="127">
        <v>3.5294117647058823E-2</v>
      </c>
      <c r="E6" s="126">
        <v>20</v>
      </c>
      <c r="F6" s="127">
        <v>2.3529411764705882E-2</v>
      </c>
      <c r="G6" s="126">
        <v>3</v>
      </c>
      <c r="H6" s="127">
        <v>3.5294117647058825E-3</v>
      </c>
      <c r="I6" s="126">
        <v>7</v>
      </c>
      <c r="J6" s="127">
        <v>8.2352941176470594E-3</v>
      </c>
      <c r="K6" s="126">
        <v>61</v>
      </c>
      <c r="L6" s="127">
        <v>7.1012805587892899E-2</v>
      </c>
      <c r="M6" s="126">
        <v>47</v>
      </c>
      <c r="N6" s="127">
        <v>5.471478463329453E-2</v>
      </c>
      <c r="O6" s="126">
        <v>6</v>
      </c>
      <c r="P6" s="127">
        <v>6.9848661233993014E-3</v>
      </c>
      <c r="Q6" s="126">
        <v>1</v>
      </c>
      <c r="R6" s="127">
        <v>1.1641443538998836E-3</v>
      </c>
      <c r="S6" s="126">
        <v>7</v>
      </c>
      <c r="T6" s="127">
        <v>8.1490104772991845E-3</v>
      </c>
      <c r="U6" s="126">
        <v>0</v>
      </c>
      <c r="V6" s="127">
        <v>0</v>
      </c>
      <c r="W6" s="128">
        <v>31</v>
      </c>
    </row>
    <row r="7" spans="1:23" ht="30" customHeight="1" x14ac:dyDescent="0.25">
      <c r="A7" s="129">
        <v>8</v>
      </c>
      <c r="B7" s="130" t="s">
        <v>22</v>
      </c>
      <c r="C7" s="126">
        <v>29</v>
      </c>
      <c r="D7" s="127">
        <v>3.411764705882353E-2</v>
      </c>
      <c r="E7" s="126">
        <v>26</v>
      </c>
      <c r="F7" s="127">
        <v>3.0588235294117649E-2</v>
      </c>
      <c r="G7" s="126">
        <v>1</v>
      </c>
      <c r="H7" s="127">
        <v>1.176470588235294E-3</v>
      </c>
      <c r="I7" s="126">
        <v>2</v>
      </c>
      <c r="J7" s="127">
        <v>2.352941176470588E-3</v>
      </c>
      <c r="K7" s="126">
        <v>47</v>
      </c>
      <c r="L7" s="127">
        <v>5.471478463329453E-2</v>
      </c>
      <c r="M7" s="126">
        <v>35</v>
      </c>
      <c r="N7" s="127">
        <v>4.0745052386495922E-2</v>
      </c>
      <c r="O7" s="126">
        <v>4</v>
      </c>
      <c r="P7" s="127">
        <v>4.6565774155995342E-3</v>
      </c>
      <c r="Q7" s="126">
        <v>3</v>
      </c>
      <c r="R7" s="127">
        <v>3.4924330616996507E-3</v>
      </c>
      <c r="S7" s="126">
        <v>5</v>
      </c>
      <c r="T7" s="127">
        <v>5.8207217694994182E-3</v>
      </c>
      <c r="U7" s="126">
        <v>0</v>
      </c>
      <c r="V7" s="127">
        <v>0</v>
      </c>
      <c r="W7" s="128">
        <v>18</v>
      </c>
    </row>
    <row r="8" spans="1:23" ht="30" customHeight="1" x14ac:dyDescent="0.25">
      <c r="A8" s="124">
        <v>10</v>
      </c>
      <c r="B8" s="130" t="s">
        <v>25</v>
      </c>
      <c r="C8" s="126">
        <v>44</v>
      </c>
      <c r="D8" s="127">
        <v>5.1764705882352942E-2</v>
      </c>
      <c r="E8" s="126">
        <v>35</v>
      </c>
      <c r="F8" s="127">
        <v>4.1176470588235294E-2</v>
      </c>
      <c r="G8" s="126">
        <v>5</v>
      </c>
      <c r="H8" s="127">
        <v>5.8823529411764705E-3</v>
      </c>
      <c r="I8" s="126">
        <v>4</v>
      </c>
      <c r="J8" s="127">
        <v>4.7058823529411761E-3</v>
      </c>
      <c r="K8" s="126">
        <v>57</v>
      </c>
      <c r="L8" s="127">
        <v>6.6356228172293363E-2</v>
      </c>
      <c r="M8" s="126">
        <v>42</v>
      </c>
      <c r="N8" s="127">
        <v>4.8894062863795114E-2</v>
      </c>
      <c r="O8" s="126">
        <v>6</v>
      </c>
      <c r="P8" s="127">
        <v>6.9848661233993014E-3</v>
      </c>
      <c r="Q8" s="126">
        <v>1</v>
      </c>
      <c r="R8" s="127">
        <v>1.1641443538998836E-3</v>
      </c>
      <c r="S8" s="126">
        <v>8</v>
      </c>
      <c r="T8" s="127">
        <v>9.3131548311990685E-3</v>
      </c>
      <c r="U8" s="126">
        <v>0</v>
      </c>
      <c r="V8" s="127">
        <v>0</v>
      </c>
      <c r="W8" s="128">
        <v>13</v>
      </c>
    </row>
    <row r="9" spans="1:23" ht="30" customHeight="1" x14ac:dyDescent="0.25">
      <c r="A9" s="124">
        <v>16</v>
      </c>
      <c r="B9" s="130" t="s">
        <v>34</v>
      </c>
      <c r="C9" s="126">
        <v>15</v>
      </c>
      <c r="D9" s="127">
        <v>1.7647058823529412E-2</v>
      </c>
      <c r="E9" s="126">
        <v>11</v>
      </c>
      <c r="F9" s="127">
        <v>1.2941176470588235E-2</v>
      </c>
      <c r="G9" s="126">
        <v>1</v>
      </c>
      <c r="H9" s="127">
        <v>1.176470588235294E-3</v>
      </c>
      <c r="I9" s="126">
        <v>3</v>
      </c>
      <c r="J9" s="127">
        <v>3.5294117647058825E-3</v>
      </c>
      <c r="K9" s="126">
        <v>21</v>
      </c>
      <c r="L9" s="127">
        <v>2.4447031431897557E-2</v>
      </c>
      <c r="M9" s="126">
        <v>18</v>
      </c>
      <c r="N9" s="127">
        <v>2.0954598370197905E-2</v>
      </c>
      <c r="O9" s="126">
        <v>1</v>
      </c>
      <c r="P9" s="127">
        <v>1.1641443538998836E-3</v>
      </c>
      <c r="Q9" s="126">
        <v>1</v>
      </c>
      <c r="R9" s="127">
        <v>1.1641443538998836E-3</v>
      </c>
      <c r="S9" s="126">
        <v>0</v>
      </c>
      <c r="T9" s="127">
        <v>0</v>
      </c>
      <c r="U9" s="126">
        <v>1</v>
      </c>
      <c r="V9" s="127">
        <v>1.1641443538998836E-3</v>
      </c>
      <c r="W9" s="128">
        <v>6</v>
      </c>
    </row>
    <row r="10" spans="1:23" ht="30" customHeight="1" x14ac:dyDescent="0.25">
      <c r="A10" s="129">
        <v>3</v>
      </c>
      <c r="B10" s="130" t="s">
        <v>24</v>
      </c>
      <c r="C10" s="126">
        <v>35</v>
      </c>
      <c r="D10" s="127">
        <v>4.1176470588235294E-2</v>
      </c>
      <c r="E10" s="126">
        <v>31</v>
      </c>
      <c r="F10" s="127">
        <v>3.6470588235294116E-2</v>
      </c>
      <c r="G10" s="126">
        <v>0</v>
      </c>
      <c r="H10" s="127">
        <v>0</v>
      </c>
      <c r="I10" s="126">
        <v>4</v>
      </c>
      <c r="J10" s="127">
        <v>4.7058823529411761E-3</v>
      </c>
      <c r="K10" s="126">
        <v>40</v>
      </c>
      <c r="L10" s="127">
        <v>4.6565774155995346E-2</v>
      </c>
      <c r="M10" s="126">
        <v>31</v>
      </c>
      <c r="N10" s="127">
        <v>3.6088474970896393E-2</v>
      </c>
      <c r="O10" s="126">
        <v>3</v>
      </c>
      <c r="P10" s="127">
        <v>3.4924330616996507E-3</v>
      </c>
      <c r="Q10" s="126">
        <v>2</v>
      </c>
      <c r="R10" s="127">
        <v>2.3282887077997671E-3</v>
      </c>
      <c r="S10" s="126">
        <v>4</v>
      </c>
      <c r="T10" s="127">
        <v>4.6565774155995342E-3</v>
      </c>
      <c r="U10" s="126">
        <v>0</v>
      </c>
      <c r="V10" s="127">
        <v>0</v>
      </c>
      <c r="W10" s="128">
        <v>5</v>
      </c>
    </row>
    <row r="11" spans="1:23" ht="30" customHeight="1" x14ac:dyDescent="0.25">
      <c r="A11" s="129">
        <v>7</v>
      </c>
      <c r="B11" s="130" t="s">
        <v>35</v>
      </c>
      <c r="C11" s="126">
        <v>13</v>
      </c>
      <c r="D11" s="127">
        <v>1.5294117647058824E-2</v>
      </c>
      <c r="E11" s="126">
        <v>9</v>
      </c>
      <c r="F11" s="127">
        <v>1.0588235294117647E-2</v>
      </c>
      <c r="G11" s="126">
        <v>1</v>
      </c>
      <c r="H11" s="127">
        <v>1.176470588235294E-3</v>
      </c>
      <c r="I11" s="126">
        <v>3</v>
      </c>
      <c r="J11" s="127">
        <v>3.5294117647058825E-3</v>
      </c>
      <c r="K11" s="126">
        <v>18</v>
      </c>
      <c r="L11" s="127">
        <v>2.0954598370197905E-2</v>
      </c>
      <c r="M11" s="126">
        <v>16</v>
      </c>
      <c r="N11" s="127">
        <v>1.8626309662398137E-2</v>
      </c>
      <c r="O11" s="126">
        <v>1</v>
      </c>
      <c r="P11" s="127">
        <v>1.1641443538998836E-3</v>
      </c>
      <c r="Q11" s="126">
        <v>1</v>
      </c>
      <c r="R11" s="127">
        <v>1.1641443538998836E-3</v>
      </c>
      <c r="S11" s="126">
        <v>0</v>
      </c>
      <c r="T11" s="127">
        <v>0</v>
      </c>
      <c r="U11" s="126">
        <v>0</v>
      </c>
      <c r="V11" s="127">
        <v>0</v>
      </c>
      <c r="W11" s="128">
        <v>5</v>
      </c>
    </row>
    <row r="12" spans="1:23" ht="30" customHeight="1" x14ac:dyDescent="0.25">
      <c r="A12" s="124">
        <v>14</v>
      </c>
      <c r="B12" s="130" t="s">
        <v>29</v>
      </c>
      <c r="C12" s="126">
        <v>29</v>
      </c>
      <c r="D12" s="127">
        <v>3.411764705882353E-2</v>
      </c>
      <c r="E12" s="126">
        <v>26</v>
      </c>
      <c r="F12" s="127">
        <v>3.0588235294117649E-2</v>
      </c>
      <c r="G12" s="126">
        <v>1</v>
      </c>
      <c r="H12" s="127">
        <v>1.176470588235294E-3</v>
      </c>
      <c r="I12" s="126">
        <v>2</v>
      </c>
      <c r="J12" s="127">
        <v>2.352941176470588E-3</v>
      </c>
      <c r="K12" s="126">
        <v>33</v>
      </c>
      <c r="L12" s="127">
        <v>3.8416763678696161E-2</v>
      </c>
      <c r="M12" s="126">
        <v>25</v>
      </c>
      <c r="N12" s="127">
        <v>2.9103608847497089E-2</v>
      </c>
      <c r="O12" s="126">
        <v>3</v>
      </c>
      <c r="P12" s="127">
        <v>3.4924330616996507E-3</v>
      </c>
      <c r="Q12" s="126">
        <v>0</v>
      </c>
      <c r="R12" s="127">
        <v>0</v>
      </c>
      <c r="S12" s="126">
        <v>5</v>
      </c>
      <c r="T12" s="127">
        <v>5.8207217694994182E-3</v>
      </c>
      <c r="U12" s="126">
        <v>0</v>
      </c>
      <c r="V12" s="127">
        <v>0</v>
      </c>
      <c r="W12" s="128">
        <v>4</v>
      </c>
    </row>
    <row r="13" spans="1:23" ht="30" customHeight="1" x14ac:dyDescent="0.25">
      <c r="A13" s="124">
        <v>17</v>
      </c>
      <c r="B13" s="130" t="s">
        <v>32</v>
      </c>
      <c r="C13" s="126">
        <v>46</v>
      </c>
      <c r="D13" s="127">
        <v>5.4117647058823527E-2</v>
      </c>
      <c r="E13" s="126">
        <v>41</v>
      </c>
      <c r="F13" s="127">
        <v>4.8235294117647057E-2</v>
      </c>
      <c r="G13" s="126">
        <v>1</v>
      </c>
      <c r="H13" s="127">
        <v>1.176470588235294E-3</v>
      </c>
      <c r="I13" s="126">
        <v>4</v>
      </c>
      <c r="J13" s="127">
        <v>4.7058823529411761E-3</v>
      </c>
      <c r="K13" s="126">
        <v>50</v>
      </c>
      <c r="L13" s="127">
        <v>5.8207217694994179E-2</v>
      </c>
      <c r="M13" s="126">
        <v>46</v>
      </c>
      <c r="N13" s="127">
        <v>5.3550640279394643E-2</v>
      </c>
      <c r="O13" s="126">
        <v>2</v>
      </c>
      <c r="P13" s="127">
        <v>2.3282887077997671E-3</v>
      </c>
      <c r="Q13" s="126">
        <v>2</v>
      </c>
      <c r="R13" s="127">
        <v>2.3282887077997671E-3</v>
      </c>
      <c r="S13" s="126">
        <v>0</v>
      </c>
      <c r="T13" s="127">
        <v>0</v>
      </c>
      <c r="U13" s="126">
        <v>0</v>
      </c>
      <c r="V13" s="127">
        <v>0</v>
      </c>
      <c r="W13" s="128">
        <v>4</v>
      </c>
    </row>
    <row r="14" spans="1:23" ht="30" customHeight="1" x14ac:dyDescent="0.25">
      <c r="A14" s="129">
        <v>9</v>
      </c>
      <c r="B14" s="130" t="s">
        <v>37</v>
      </c>
      <c r="C14" s="126">
        <v>20</v>
      </c>
      <c r="D14" s="127">
        <v>2.3529411764705882E-2</v>
      </c>
      <c r="E14" s="126">
        <v>10</v>
      </c>
      <c r="F14" s="127">
        <v>1.1764705882352941E-2</v>
      </c>
      <c r="G14" s="126">
        <v>1</v>
      </c>
      <c r="H14" s="127">
        <v>1.176470588235294E-3</v>
      </c>
      <c r="I14" s="126">
        <v>9</v>
      </c>
      <c r="J14" s="127">
        <v>1.0588235294117647E-2</v>
      </c>
      <c r="K14" s="126">
        <v>21</v>
      </c>
      <c r="L14" s="127">
        <v>2.4447031431897557E-2</v>
      </c>
      <c r="M14" s="126">
        <v>17</v>
      </c>
      <c r="N14" s="127">
        <v>1.9790454016298021E-2</v>
      </c>
      <c r="O14" s="126">
        <v>4</v>
      </c>
      <c r="P14" s="127">
        <v>4.6565774155995342E-3</v>
      </c>
      <c r="Q14" s="126">
        <v>0</v>
      </c>
      <c r="R14" s="127">
        <v>0</v>
      </c>
      <c r="S14" s="126">
        <v>0</v>
      </c>
      <c r="T14" s="127">
        <v>0</v>
      </c>
      <c r="U14" s="126">
        <v>0</v>
      </c>
      <c r="V14" s="127">
        <v>0</v>
      </c>
      <c r="W14" s="128">
        <v>1</v>
      </c>
    </row>
    <row r="15" spans="1:23" ht="30" customHeight="1" x14ac:dyDescent="0.25">
      <c r="A15" s="129">
        <v>6</v>
      </c>
      <c r="B15" s="130" t="s">
        <v>30</v>
      </c>
      <c r="C15" s="126">
        <v>15</v>
      </c>
      <c r="D15" s="127">
        <v>1.7647058823529412E-2</v>
      </c>
      <c r="E15" s="126">
        <v>14</v>
      </c>
      <c r="F15" s="127">
        <v>1.6470588235294119E-2</v>
      </c>
      <c r="G15" s="126">
        <v>0</v>
      </c>
      <c r="H15" s="127">
        <v>0</v>
      </c>
      <c r="I15" s="126">
        <v>1</v>
      </c>
      <c r="J15" s="127">
        <v>1.176470588235294E-3</v>
      </c>
      <c r="K15" s="126">
        <v>15</v>
      </c>
      <c r="L15" s="127">
        <v>1.7462165308498253E-2</v>
      </c>
      <c r="M15" s="126">
        <v>14</v>
      </c>
      <c r="N15" s="127">
        <v>1.6298020954598369E-2</v>
      </c>
      <c r="O15" s="126">
        <v>1</v>
      </c>
      <c r="P15" s="127">
        <v>1.1641443538998836E-3</v>
      </c>
      <c r="Q15" s="126">
        <v>0</v>
      </c>
      <c r="R15" s="127">
        <v>0</v>
      </c>
      <c r="S15" s="126">
        <v>0</v>
      </c>
      <c r="T15" s="127">
        <v>0</v>
      </c>
      <c r="U15" s="126">
        <v>0</v>
      </c>
      <c r="V15" s="127">
        <v>0</v>
      </c>
      <c r="W15" s="128">
        <v>0</v>
      </c>
    </row>
    <row r="16" spans="1:23" ht="30" customHeight="1" x14ac:dyDescent="0.25">
      <c r="A16" s="124">
        <v>4</v>
      </c>
      <c r="B16" s="130" t="s">
        <v>20</v>
      </c>
      <c r="C16" s="126">
        <v>49</v>
      </c>
      <c r="D16" s="127">
        <v>5.7647058823529412E-2</v>
      </c>
      <c r="E16" s="126">
        <v>40</v>
      </c>
      <c r="F16" s="127">
        <v>4.7058823529411764E-2</v>
      </c>
      <c r="G16" s="126">
        <v>8</v>
      </c>
      <c r="H16" s="127">
        <v>9.4117647058823521E-3</v>
      </c>
      <c r="I16" s="126">
        <v>1</v>
      </c>
      <c r="J16" s="127">
        <v>1.176470588235294E-3</v>
      </c>
      <c r="K16" s="126">
        <v>48</v>
      </c>
      <c r="L16" s="127">
        <v>5.5878928987194411E-2</v>
      </c>
      <c r="M16" s="126">
        <v>29</v>
      </c>
      <c r="N16" s="127">
        <v>3.3760186263096625E-2</v>
      </c>
      <c r="O16" s="126">
        <v>1</v>
      </c>
      <c r="P16" s="127">
        <v>1.1641443538998836E-3</v>
      </c>
      <c r="Q16" s="126">
        <v>3</v>
      </c>
      <c r="R16" s="127">
        <v>3.4924330616996507E-3</v>
      </c>
      <c r="S16" s="126">
        <v>15</v>
      </c>
      <c r="T16" s="127">
        <v>1.7462165308498253E-2</v>
      </c>
      <c r="U16" s="126">
        <v>0</v>
      </c>
      <c r="V16" s="127">
        <v>0</v>
      </c>
      <c r="W16" s="128">
        <v>-1</v>
      </c>
    </row>
    <row r="17" spans="1:23" ht="30" customHeight="1" x14ac:dyDescent="0.25">
      <c r="A17" s="124">
        <v>11</v>
      </c>
      <c r="B17" s="130" t="s">
        <v>38</v>
      </c>
      <c r="C17" s="126">
        <v>3</v>
      </c>
      <c r="D17" s="127">
        <v>3.5294117647058825E-3</v>
      </c>
      <c r="E17" s="126">
        <v>3</v>
      </c>
      <c r="F17" s="127">
        <v>3.5294117647058825E-3</v>
      </c>
      <c r="G17" s="126">
        <v>0</v>
      </c>
      <c r="H17" s="127">
        <v>0</v>
      </c>
      <c r="I17" s="126">
        <v>0</v>
      </c>
      <c r="J17" s="127">
        <v>0</v>
      </c>
      <c r="K17" s="126">
        <v>2</v>
      </c>
      <c r="L17" s="127">
        <v>2.3282887077997671E-3</v>
      </c>
      <c r="M17" s="126">
        <v>1</v>
      </c>
      <c r="N17" s="127">
        <v>1.1641443538998836E-3</v>
      </c>
      <c r="O17" s="126">
        <v>0</v>
      </c>
      <c r="P17" s="127">
        <v>0</v>
      </c>
      <c r="Q17" s="126">
        <v>1</v>
      </c>
      <c r="R17" s="127">
        <v>1.1641443538998836E-3</v>
      </c>
      <c r="S17" s="126">
        <v>0</v>
      </c>
      <c r="T17" s="127">
        <v>0</v>
      </c>
      <c r="U17" s="126">
        <v>0</v>
      </c>
      <c r="V17" s="127">
        <v>0</v>
      </c>
      <c r="W17" s="128">
        <v>-1</v>
      </c>
    </row>
    <row r="18" spans="1:23" ht="30" customHeight="1" x14ac:dyDescent="0.25">
      <c r="A18" s="129">
        <v>5</v>
      </c>
      <c r="B18" s="130" t="s">
        <v>36</v>
      </c>
      <c r="C18" s="126">
        <v>17</v>
      </c>
      <c r="D18" s="127">
        <v>0.02</v>
      </c>
      <c r="E18" s="126">
        <v>10</v>
      </c>
      <c r="F18" s="127">
        <v>1.1764705882352941E-2</v>
      </c>
      <c r="G18" s="126">
        <v>1</v>
      </c>
      <c r="H18" s="127">
        <v>1.176470588235294E-3</v>
      </c>
      <c r="I18" s="126">
        <v>6</v>
      </c>
      <c r="J18" s="127">
        <v>7.058823529411765E-3</v>
      </c>
      <c r="K18" s="126">
        <v>13</v>
      </c>
      <c r="L18" s="127">
        <v>1.5133876600698487E-2</v>
      </c>
      <c r="M18" s="126">
        <v>11</v>
      </c>
      <c r="N18" s="127">
        <v>1.2805587892898719E-2</v>
      </c>
      <c r="O18" s="126">
        <v>1</v>
      </c>
      <c r="P18" s="127">
        <v>1.1641443538998836E-3</v>
      </c>
      <c r="Q18" s="126">
        <v>1</v>
      </c>
      <c r="R18" s="127">
        <v>1.1641443538998836E-3</v>
      </c>
      <c r="S18" s="126">
        <v>0</v>
      </c>
      <c r="T18" s="127">
        <v>0</v>
      </c>
      <c r="U18" s="126">
        <v>0</v>
      </c>
      <c r="V18" s="127">
        <v>0</v>
      </c>
      <c r="W18" s="128">
        <v>-4</v>
      </c>
    </row>
    <row r="19" spans="1:23" ht="30" customHeight="1" x14ac:dyDescent="0.25">
      <c r="A19" s="129">
        <v>12</v>
      </c>
      <c r="B19" s="130" t="s">
        <v>23</v>
      </c>
      <c r="C19" s="126">
        <v>35</v>
      </c>
      <c r="D19" s="127">
        <v>4.1176470588235294E-2</v>
      </c>
      <c r="E19" s="126">
        <v>28</v>
      </c>
      <c r="F19" s="127">
        <v>3.2941176470588238E-2</v>
      </c>
      <c r="G19" s="126">
        <v>4</v>
      </c>
      <c r="H19" s="127">
        <v>4.7058823529411761E-3</v>
      </c>
      <c r="I19" s="126">
        <v>3</v>
      </c>
      <c r="J19" s="127">
        <v>3.5294117647058825E-3</v>
      </c>
      <c r="K19" s="126">
        <v>30</v>
      </c>
      <c r="L19" s="127">
        <v>3.4924330616996506E-2</v>
      </c>
      <c r="M19" s="126">
        <v>18</v>
      </c>
      <c r="N19" s="127">
        <v>2.0954598370197905E-2</v>
      </c>
      <c r="O19" s="126">
        <v>4</v>
      </c>
      <c r="P19" s="127">
        <v>4.6565774155995342E-3</v>
      </c>
      <c r="Q19" s="126">
        <v>0</v>
      </c>
      <c r="R19" s="127">
        <v>0</v>
      </c>
      <c r="S19" s="126">
        <v>8</v>
      </c>
      <c r="T19" s="127">
        <v>9.3131548311990685E-3</v>
      </c>
      <c r="U19" s="126">
        <v>0</v>
      </c>
      <c r="V19" s="127">
        <v>0</v>
      </c>
      <c r="W19" s="128">
        <v>-5</v>
      </c>
    </row>
    <row r="20" spans="1:23" ht="30" customHeight="1" x14ac:dyDescent="0.25">
      <c r="A20" s="124">
        <v>13</v>
      </c>
      <c r="B20" s="130" t="s">
        <v>28</v>
      </c>
      <c r="C20" s="126">
        <v>31</v>
      </c>
      <c r="D20" s="127">
        <v>3.6470588235294116E-2</v>
      </c>
      <c r="E20" s="126">
        <v>24</v>
      </c>
      <c r="F20" s="127">
        <v>2.823529411764706E-2</v>
      </c>
      <c r="G20" s="126">
        <v>5</v>
      </c>
      <c r="H20" s="127">
        <v>5.8823529411764705E-3</v>
      </c>
      <c r="I20" s="126">
        <v>2</v>
      </c>
      <c r="J20" s="127">
        <v>2.352941176470588E-3</v>
      </c>
      <c r="K20" s="126">
        <v>26</v>
      </c>
      <c r="L20" s="127">
        <v>3.0267753201396973E-2</v>
      </c>
      <c r="M20" s="126">
        <v>20</v>
      </c>
      <c r="N20" s="127">
        <v>2.3282887077997673E-2</v>
      </c>
      <c r="O20" s="126">
        <v>0</v>
      </c>
      <c r="P20" s="127">
        <v>0</v>
      </c>
      <c r="Q20" s="126">
        <v>0</v>
      </c>
      <c r="R20" s="127">
        <v>0</v>
      </c>
      <c r="S20" s="126">
        <v>6</v>
      </c>
      <c r="T20" s="127">
        <v>6.9848661233993014E-3</v>
      </c>
      <c r="U20" s="126">
        <v>0</v>
      </c>
      <c r="V20" s="127">
        <v>0</v>
      </c>
      <c r="W20" s="128">
        <v>-5</v>
      </c>
    </row>
    <row r="21" spans="1:23" ht="30" customHeight="1" x14ac:dyDescent="0.25">
      <c r="A21" s="124">
        <v>15</v>
      </c>
      <c r="B21" s="130" t="s">
        <v>33</v>
      </c>
      <c r="C21" s="126">
        <v>17</v>
      </c>
      <c r="D21" s="127">
        <v>0.02</v>
      </c>
      <c r="E21" s="126">
        <v>13</v>
      </c>
      <c r="F21" s="127">
        <v>1.5294117647058824E-2</v>
      </c>
      <c r="G21" s="126">
        <v>0</v>
      </c>
      <c r="H21" s="127">
        <v>0</v>
      </c>
      <c r="I21" s="126">
        <v>4</v>
      </c>
      <c r="J21" s="127">
        <v>4.7058823529411761E-3</v>
      </c>
      <c r="K21" s="126">
        <v>9</v>
      </c>
      <c r="L21" s="127">
        <v>1.0477299185098952E-2</v>
      </c>
      <c r="M21" s="126">
        <v>8</v>
      </c>
      <c r="N21" s="127">
        <v>9.3131548311990685E-3</v>
      </c>
      <c r="O21" s="126">
        <v>0</v>
      </c>
      <c r="P21" s="127">
        <v>0</v>
      </c>
      <c r="Q21" s="126">
        <v>1</v>
      </c>
      <c r="R21" s="127">
        <v>1.1641443538998836E-3</v>
      </c>
      <c r="S21" s="126">
        <v>0</v>
      </c>
      <c r="T21" s="127">
        <v>0</v>
      </c>
      <c r="U21" s="126">
        <v>0</v>
      </c>
      <c r="V21" s="127">
        <v>0</v>
      </c>
      <c r="W21" s="128">
        <v>-8</v>
      </c>
    </row>
    <row r="22" spans="1:23" ht="30" customHeight="1" x14ac:dyDescent="0.25">
      <c r="A22" s="129">
        <v>18</v>
      </c>
      <c r="B22" s="130" t="s">
        <v>31</v>
      </c>
      <c r="C22" s="126">
        <v>48</v>
      </c>
      <c r="D22" s="127">
        <v>5.647058823529412E-2</v>
      </c>
      <c r="E22" s="126">
        <v>44</v>
      </c>
      <c r="F22" s="127">
        <v>5.1764705882352942E-2</v>
      </c>
      <c r="G22" s="126">
        <v>1</v>
      </c>
      <c r="H22" s="127">
        <v>1.176470588235294E-3</v>
      </c>
      <c r="I22" s="126">
        <v>3</v>
      </c>
      <c r="J22" s="127">
        <v>3.5294117647058825E-3</v>
      </c>
      <c r="K22" s="126">
        <v>37</v>
      </c>
      <c r="L22" s="127">
        <v>4.307334109429569E-2</v>
      </c>
      <c r="M22" s="126">
        <v>24</v>
      </c>
      <c r="N22" s="127">
        <v>2.7939464493597205E-2</v>
      </c>
      <c r="O22" s="126">
        <v>1</v>
      </c>
      <c r="P22" s="127">
        <v>1.1641443538998836E-3</v>
      </c>
      <c r="Q22" s="126">
        <v>2</v>
      </c>
      <c r="R22" s="127">
        <v>2.3282887077997671E-3</v>
      </c>
      <c r="S22" s="126">
        <v>10</v>
      </c>
      <c r="T22" s="127">
        <v>1.1641443538998836E-2</v>
      </c>
      <c r="U22" s="126">
        <v>0</v>
      </c>
      <c r="V22" s="127">
        <v>0</v>
      </c>
      <c r="W22" s="128">
        <v>-11</v>
      </c>
    </row>
    <row r="23" spans="1:23" ht="30" customHeight="1" x14ac:dyDescent="0.25">
      <c r="A23" s="129">
        <v>19</v>
      </c>
      <c r="B23" s="130" t="s">
        <v>27</v>
      </c>
      <c r="C23" s="126">
        <v>49</v>
      </c>
      <c r="D23" s="127">
        <v>5.7647058823529412E-2</v>
      </c>
      <c r="E23" s="126">
        <v>37</v>
      </c>
      <c r="F23" s="127">
        <v>4.3529411764705879E-2</v>
      </c>
      <c r="G23" s="126">
        <v>5</v>
      </c>
      <c r="H23" s="127">
        <v>5.8823529411764705E-3</v>
      </c>
      <c r="I23" s="126">
        <v>7</v>
      </c>
      <c r="J23" s="127">
        <v>8.2352941176470594E-3</v>
      </c>
      <c r="K23" s="126">
        <v>33</v>
      </c>
      <c r="L23" s="127">
        <v>3.8416763678696161E-2</v>
      </c>
      <c r="M23" s="126">
        <v>26</v>
      </c>
      <c r="N23" s="127">
        <v>3.0267753201396973E-2</v>
      </c>
      <c r="O23" s="126">
        <v>0</v>
      </c>
      <c r="P23" s="127">
        <v>0</v>
      </c>
      <c r="Q23" s="126">
        <v>0</v>
      </c>
      <c r="R23" s="127">
        <v>0</v>
      </c>
      <c r="S23" s="126">
        <v>7</v>
      </c>
      <c r="T23" s="127">
        <v>8.1490104772991845E-3</v>
      </c>
      <c r="U23" s="126">
        <v>0</v>
      </c>
      <c r="V23" s="127">
        <v>0</v>
      </c>
      <c r="W23" s="128">
        <v>-16</v>
      </c>
    </row>
    <row r="24" spans="1:23" ht="30" customHeight="1" x14ac:dyDescent="0.25">
      <c r="A24" s="124">
        <v>20</v>
      </c>
      <c r="B24" s="130" t="s">
        <v>26</v>
      </c>
      <c r="C24" s="126">
        <v>50</v>
      </c>
      <c r="D24" s="127">
        <v>5.8823529411764705E-2</v>
      </c>
      <c r="E24" s="126">
        <v>44</v>
      </c>
      <c r="F24" s="127">
        <v>5.1764705882352942E-2</v>
      </c>
      <c r="G24" s="126">
        <v>3</v>
      </c>
      <c r="H24" s="127">
        <v>3.5294117647058825E-3</v>
      </c>
      <c r="I24" s="126">
        <v>3</v>
      </c>
      <c r="J24" s="127">
        <v>3.5294117647058825E-3</v>
      </c>
      <c r="K24" s="126">
        <v>24</v>
      </c>
      <c r="L24" s="127">
        <v>2.7939464493597205E-2</v>
      </c>
      <c r="M24" s="126">
        <v>20</v>
      </c>
      <c r="N24" s="127">
        <v>2.3282887077997673E-2</v>
      </c>
      <c r="O24" s="126">
        <v>2</v>
      </c>
      <c r="P24" s="127">
        <v>2.3282887077997671E-3</v>
      </c>
      <c r="Q24" s="126">
        <v>2</v>
      </c>
      <c r="R24" s="127">
        <v>2.3282887077997671E-3</v>
      </c>
      <c r="S24" s="126">
        <v>0</v>
      </c>
      <c r="T24" s="127">
        <v>0</v>
      </c>
      <c r="U24" s="126">
        <v>0</v>
      </c>
      <c r="V24" s="127">
        <v>0</v>
      </c>
      <c r="W24" s="128">
        <v>-26</v>
      </c>
    </row>
    <row r="25" spans="1:23" ht="30" customHeight="1" x14ac:dyDescent="0.25">
      <c r="A25" s="124">
        <v>21</v>
      </c>
      <c r="B25" s="130" t="s">
        <v>18</v>
      </c>
      <c r="C25" s="126">
        <v>115</v>
      </c>
      <c r="D25" s="127">
        <v>0.13529411764705881</v>
      </c>
      <c r="E25" s="126">
        <v>104</v>
      </c>
      <c r="F25" s="127">
        <v>0.12235294117647059</v>
      </c>
      <c r="G25" s="126">
        <v>7</v>
      </c>
      <c r="H25" s="127">
        <v>8.2352941176470594E-3</v>
      </c>
      <c r="I25" s="126">
        <v>4</v>
      </c>
      <c r="J25" s="127">
        <v>4.7058823529411761E-3</v>
      </c>
      <c r="K25" s="126">
        <v>77</v>
      </c>
      <c r="L25" s="127">
        <v>8.9639115250291029E-2</v>
      </c>
      <c r="M25" s="126">
        <v>73</v>
      </c>
      <c r="N25" s="127">
        <v>8.4982537834691507E-2</v>
      </c>
      <c r="O25" s="126">
        <v>2</v>
      </c>
      <c r="P25" s="127">
        <v>2.3282887077997671E-3</v>
      </c>
      <c r="Q25" s="126">
        <v>1</v>
      </c>
      <c r="R25" s="127">
        <v>1.1641443538998836E-3</v>
      </c>
      <c r="S25" s="126">
        <v>0</v>
      </c>
      <c r="T25" s="127">
        <v>0</v>
      </c>
      <c r="U25" s="126">
        <v>1</v>
      </c>
      <c r="V25" s="127">
        <v>1.1641443538998836E-3</v>
      </c>
      <c r="W25" s="128">
        <v>-38</v>
      </c>
    </row>
    <row r="26" spans="1:23" ht="30" customHeight="1" thickBot="1" x14ac:dyDescent="0.3">
      <c r="A26" s="129">
        <v>22</v>
      </c>
      <c r="B26" s="131" t="s">
        <v>19</v>
      </c>
      <c r="C26" s="126">
        <v>99</v>
      </c>
      <c r="D26" s="127">
        <v>0.11647058823529412</v>
      </c>
      <c r="E26" s="126">
        <v>85</v>
      </c>
      <c r="F26" s="127">
        <v>0.1</v>
      </c>
      <c r="G26" s="126">
        <v>7</v>
      </c>
      <c r="H26" s="127">
        <v>8.2352941176470594E-3</v>
      </c>
      <c r="I26" s="126">
        <v>7</v>
      </c>
      <c r="J26" s="127">
        <v>8.2352941176470594E-3</v>
      </c>
      <c r="K26" s="126">
        <v>49</v>
      </c>
      <c r="L26" s="127">
        <v>5.7043073341094298E-2</v>
      </c>
      <c r="M26" s="126">
        <v>43</v>
      </c>
      <c r="N26" s="127">
        <v>5.0058207217694994E-2</v>
      </c>
      <c r="O26" s="126">
        <v>6</v>
      </c>
      <c r="P26" s="127">
        <v>6.9848661233993014E-3</v>
      </c>
      <c r="Q26" s="126">
        <v>0</v>
      </c>
      <c r="R26" s="127">
        <v>0</v>
      </c>
      <c r="S26" s="126">
        <v>0</v>
      </c>
      <c r="T26" s="127">
        <v>0</v>
      </c>
      <c r="U26" s="126">
        <v>0</v>
      </c>
      <c r="V26" s="127">
        <v>0</v>
      </c>
      <c r="W26" s="128">
        <v>-50</v>
      </c>
    </row>
    <row r="27" spans="1:23" s="9" customFormat="1" ht="29.25" customHeight="1" thickBot="1" x14ac:dyDescent="0.3">
      <c r="A27" s="166" t="s">
        <v>39</v>
      </c>
      <c r="B27" s="167"/>
      <c r="C27" s="69">
        <v>850</v>
      </c>
      <c r="D27" s="132">
        <v>0.99999999999999989</v>
      </c>
      <c r="E27" s="69">
        <v>677</v>
      </c>
      <c r="F27" s="132">
        <v>0.79647058823529415</v>
      </c>
      <c r="G27" s="69">
        <v>87</v>
      </c>
      <c r="H27" s="132">
        <v>0.10235294117647058</v>
      </c>
      <c r="I27" s="69">
        <v>86</v>
      </c>
      <c r="J27" s="132">
        <v>0.10117647058823527</v>
      </c>
      <c r="K27" s="69">
        <v>859</v>
      </c>
      <c r="L27" s="132">
        <v>1</v>
      </c>
      <c r="M27" s="69">
        <v>635</v>
      </c>
      <c r="N27" s="132">
        <v>0.73923166472642587</v>
      </c>
      <c r="O27" s="69">
        <v>121</v>
      </c>
      <c r="P27" s="132">
        <v>0.14086146682188594</v>
      </c>
      <c r="Q27" s="69">
        <v>24</v>
      </c>
      <c r="R27" s="132">
        <v>2.7939464493597209E-2</v>
      </c>
      <c r="S27" s="69">
        <v>75</v>
      </c>
      <c r="T27" s="132">
        <v>8.7310826542491268E-2</v>
      </c>
      <c r="U27" s="69">
        <v>4</v>
      </c>
      <c r="V27" s="132">
        <v>4.6565774155995342E-3</v>
      </c>
      <c r="W27" s="133">
        <v>9</v>
      </c>
    </row>
    <row r="28" spans="1:23" s="4" customFormat="1" ht="18.75" hidden="1" customHeight="1" thickBot="1" x14ac:dyDescent="0.25">
      <c r="A28" s="237" t="s">
        <v>3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9"/>
      <c r="Q28" s="53"/>
      <c r="R28" s="53"/>
      <c r="S28" s="53"/>
      <c r="T28" s="53"/>
      <c r="U28" s="53"/>
      <c r="V28" s="67" t="e">
        <f>+S28/#REF!</f>
        <v>#REF!</v>
      </c>
      <c r="W28" s="68">
        <f t="shared" ref="W28:W41" si="0">M28-C28</f>
        <v>0</v>
      </c>
    </row>
    <row r="29" spans="1:23" ht="27.75" hidden="1" customHeight="1" x14ac:dyDescent="0.25">
      <c r="A29" s="19">
        <v>1</v>
      </c>
      <c r="B29" s="20" t="s">
        <v>4</v>
      </c>
      <c r="C29" s="21">
        <f t="shared" ref="C29:C40" si="1">+E29+G29+I29+K29+M29+O29</f>
        <v>392</v>
      </c>
      <c r="D29" s="22" t="e">
        <f>+C29/#REF!</f>
        <v>#REF!</v>
      </c>
      <c r="E29" s="21">
        <v>313</v>
      </c>
      <c r="F29" s="17">
        <f t="shared" ref="F29:F41" si="2">+E29/C29</f>
        <v>0.79846938775510201</v>
      </c>
      <c r="G29" s="21">
        <v>23</v>
      </c>
      <c r="H29" s="17">
        <f t="shared" ref="H29:H41" si="3">+G29/C29</f>
        <v>5.8673469387755105E-2</v>
      </c>
      <c r="I29" s="21">
        <v>3</v>
      </c>
      <c r="J29" s="21"/>
      <c r="K29" s="21">
        <v>5</v>
      </c>
      <c r="L29" s="18">
        <f t="shared" ref="L29:L41" si="4">+K29/C29</f>
        <v>1.2755102040816327E-2</v>
      </c>
      <c r="M29" s="21">
        <v>28</v>
      </c>
      <c r="N29" s="17">
        <f t="shared" ref="N29:N41" si="5">+M29/C29</f>
        <v>7.1428571428571425E-2</v>
      </c>
      <c r="O29" s="21">
        <v>20</v>
      </c>
      <c r="P29" s="13">
        <f t="shared" ref="P29:P41" si="6">+O29/C29</f>
        <v>5.1020408163265307E-2</v>
      </c>
      <c r="Q29" s="23"/>
      <c r="R29" s="23"/>
      <c r="S29" s="23"/>
      <c r="T29" s="23"/>
      <c r="U29" s="23"/>
      <c r="V29" s="25" t="e">
        <f>+S29/#REF!</f>
        <v>#REF!</v>
      </c>
      <c r="W29" s="36">
        <f t="shared" si="0"/>
        <v>-364</v>
      </c>
    </row>
    <row r="30" spans="1:23" ht="24.75" hidden="1" customHeight="1" x14ac:dyDescent="0.25">
      <c r="A30" s="19">
        <v>2</v>
      </c>
      <c r="B30" s="20" t="s">
        <v>5</v>
      </c>
      <c r="C30" s="21">
        <f t="shared" si="1"/>
        <v>263</v>
      </c>
      <c r="D30" s="22" t="e">
        <f>+C30/#REF!</f>
        <v>#REF!</v>
      </c>
      <c r="E30" s="21">
        <v>182</v>
      </c>
      <c r="F30" s="17">
        <f t="shared" si="2"/>
        <v>0.69201520912547532</v>
      </c>
      <c r="G30" s="21">
        <v>8</v>
      </c>
      <c r="H30" s="17">
        <f t="shared" si="3"/>
        <v>3.0418250950570342E-2</v>
      </c>
      <c r="I30" s="21">
        <v>43</v>
      </c>
      <c r="J30" s="21"/>
      <c r="K30" s="21">
        <f>(1+2)+0</f>
        <v>3</v>
      </c>
      <c r="L30" s="18">
        <f t="shared" si="4"/>
        <v>1.1406844106463879E-2</v>
      </c>
      <c r="M30" s="21">
        <v>19</v>
      </c>
      <c r="N30" s="17">
        <f t="shared" si="5"/>
        <v>7.2243346007604556E-2</v>
      </c>
      <c r="O30" s="21">
        <v>8</v>
      </c>
      <c r="P30" s="13">
        <f t="shared" si="6"/>
        <v>3.0418250950570342E-2</v>
      </c>
      <c r="Q30" s="23"/>
      <c r="R30" s="23"/>
      <c r="S30" s="23"/>
      <c r="T30" s="23"/>
      <c r="U30" s="23"/>
      <c r="V30" s="25" t="e">
        <f>+S30/#REF!</f>
        <v>#REF!</v>
      </c>
      <c r="W30" s="36">
        <f t="shared" si="0"/>
        <v>-244</v>
      </c>
    </row>
    <row r="31" spans="1:23" ht="24" hidden="1" customHeight="1" x14ac:dyDescent="0.25">
      <c r="A31" s="19">
        <f>+A30+1</f>
        <v>3</v>
      </c>
      <c r="B31" s="20" t="s">
        <v>6</v>
      </c>
      <c r="C31" s="21">
        <f t="shared" si="1"/>
        <v>221</v>
      </c>
      <c r="D31" s="22" t="e">
        <f>+C31/#REF!</f>
        <v>#REF!</v>
      </c>
      <c r="E31" s="21">
        <v>89</v>
      </c>
      <c r="F31" s="17">
        <f t="shared" si="2"/>
        <v>0.40271493212669685</v>
      </c>
      <c r="G31" s="21">
        <v>5</v>
      </c>
      <c r="H31" s="17">
        <f t="shared" si="3"/>
        <v>2.2624434389140271E-2</v>
      </c>
      <c r="I31" s="21">
        <v>77</v>
      </c>
      <c r="J31" s="21"/>
      <c r="K31" s="21">
        <v>1</v>
      </c>
      <c r="L31" s="18">
        <f t="shared" si="4"/>
        <v>4.5248868778280547E-3</v>
      </c>
      <c r="M31" s="21">
        <v>47</v>
      </c>
      <c r="N31" s="17">
        <f t="shared" si="5"/>
        <v>0.21266968325791855</v>
      </c>
      <c r="O31" s="21">
        <v>2</v>
      </c>
      <c r="P31" s="13">
        <f t="shared" si="6"/>
        <v>9.0497737556561094E-3</v>
      </c>
      <c r="Q31" s="23"/>
      <c r="R31" s="23"/>
      <c r="S31" s="23"/>
      <c r="T31" s="23"/>
      <c r="U31" s="23"/>
      <c r="V31" s="25" t="e">
        <f>+S31/#REF!</f>
        <v>#REF!</v>
      </c>
      <c r="W31" s="36">
        <f t="shared" si="0"/>
        <v>-174</v>
      </c>
    </row>
    <row r="32" spans="1:23" ht="31.5" hidden="1" customHeight="1" x14ac:dyDescent="0.25">
      <c r="A32" s="19">
        <f>+A31+1</f>
        <v>4</v>
      </c>
      <c r="B32" s="20" t="s">
        <v>7</v>
      </c>
      <c r="C32" s="21">
        <f t="shared" si="1"/>
        <v>31</v>
      </c>
      <c r="D32" s="22" t="e">
        <f>+C32/#REF!</f>
        <v>#REF!</v>
      </c>
      <c r="E32" s="21">
        <v>23</v>
      </c>
      <c r="F32" s="17">
        <f t="shared" si="2"/>
        <v>0.74193548387096775</v>
      </c>
      <c r="G32" s="21">
        <v>1</v>
      </c>
      <c r="H32" s="17">
        <f t="shared" si="3"/>
        <v>3.2258064516129031E-2</v>
      </c>
      <c r="I32" s="24">
        <v>0</v>
      </c>
      <c r="J32" s="24"/>
      <c r="K32" s="24">
        <v>0</v>
      </c>
      <c r="L32" s="18">
        <f t="shared" si="4"/>
        <v>0</v>
      </c>
      <c r="M32" s="21">
        <v>5</v>
      </c>
      <c r="N32" s="17">
        <f t="shared" si="5"/>
        <v>0.16129032258064516</v>
      </c>
      <c r="O32" s="21">
        <v>2</v>
      </c>
      <c r="P32" s="13">
        <f t="shared" si="6"/>
        <v>6.4516129032258063E-2</v>
      </c>
      <c r="Q32" s="23"/>
      <c r="R32" s="23"/>
      <c r="S32" s="23"/>
      <c r="T32" s="23"/>
      <c r="U32" s="23"/>
      <c r="V32" s="25" t="e">
        <f>+S32/#REF!</f>
        <v>#REF!</v>
      </c>
      <c r="W32" s="36">
        <f t="shared" si="0"/>
        <v>-26</v>
      </c>
    </row>
    <row r="33" spans="1:23" ht="15.75" hidden="1" customHeight="1" x14ac:dyDescent="0.25">
      <c r="A33" s="19">
        <f>+A32+1</f>
        <v>5</v>
      </c>
      <c r="B33" s="20" t="s">
        <v>8</v>
      </c>
      <c r="C33" s="21">
        <f t="shared" si="1"/>
        <v>23</v>
      </c>
      <c r="D33" s="22" t="e">
        <f>+C33/#REF!</f>
        <v>#REF!</v>
      </c>
      <c r="E33" s="21">
        <v>14</v>
      </c>
      <c r="F33" s="17">
        <f t="shared" si="2"/>
        <v>0.60869565217391308</v>
      </c>
      <c r="G33" s="24">
        <v>0</v>
      </c>
      <c r="H33" s="17">
        <f t="shared" si="3"/>
        <v>0</v>
      </c>
      <c r="I33" s="21">
        <v>1</v>
      </c>
      <c r="J33" s="21"/>
      <c r="K33" s="24">
        <v>0</v>
      </c>
      <c r="L33" s="18">
        <f t="shared" si="4"/>
        <v>0</v>
      </c>
      <c r="M33" s="21">
        <v>7</v>
      </c>
      <c r="N33" s="17">
        <f t="shared" si="5"/>
        <v>0.30434782608695654</v>
      </c>
      <c r="O33" s="21">
        <v>1</v>
      </c>
      <c r="P33" s="13">
        <f t="shared" si="6"/>
        <v>4.3478260869565216E-2</v>
      </c>
      <c r="Q33" s="23"/>
      <c r="R33" s="23"/>
      <c r="S33" s="23"/>
      <c r="T33" s="23"/>
      <c r="U33" s="23"/>
      <c r="V33" s="25" t="e">
        <f>+S33/#REF!</f>
        <v>#REF!</v>
      </c>
      <c r="W33" s="36">
        <f t="shared" si="0"/>
        <v>-16</v>
      </c>
    </row>
    <row r="34" spans="1:23" ht="34.5" hidden="1" customHeight="1" x14ac:dyDescent="0.25">
      <c r="A34" s="19">
        <v>6</v>
      </c>
      <c r="B34" s="20" t="s">
        <v>9</v>
      </c>
      <c r="C34" s="21">
        <f t="shared" si="1"/>
        <v>14</v>
      </c>
      <c r="D34" s="22" t="e">
        <f>+C34/#REF!</f>
        <v>#REF!</v>
      </c>
      <c r="E34" s="21">
        <v>9</v>
      </c>
      <c r="F34" s="17">
        <f t="shared" si="2"/>
        <v>0.6428571428571429</v>
      </c>
      <c r="G34" s="24">
        <v>0</v>
      </c>
      <c r="H34" s="17">
        <f t="shared" si="3"/>
        <v>0</v>
      </c>
      <c r="I34" s="21">
        <v>3</v>
      </c>
      <c r="J34" s="21"/>
      <c r="K34" s="24">
        <v>0</v>
      </c>
      <c r="L34" s="18">
        <f t="shared" si="4"/>
        <v>0</v>
      </c>
      <c r="M34" s="21">
        <v>1</v>
      </c>
      <c r="N34" s="17">
        <f t="shared" si="5"/>
        <v>7.1428571428571425E-2</v>
      </c>
      <c r="O34" s="21">
        <v>1</v>
      </c>
      <c r="P34" s="13">
        <f t="shared" si="6"/>
        <v>7.1428571428571425E-2</v>
      </c>
      <c r="Q34" s="23"/>
      <c r="R34" s="23"/>
      <c r="S34" s="23"/>
      <c r="T34" s="23"/>
      <c r="U34" s="23"/>
      <c r="V34" s="25" t="e">
        <f>+S34/#REF!</f>
        <v>#REF!</v>
      </c>
      <c r="W34" s="36">
        <f t="shared" si="0"/>
        <v>-13</v>
      </c>
    </row>
    <row r="35" spans="1:23" ht="23.25" hidden="1" customHeight="1" x14ac:dyDescent="0.25">
      <c r="A35" s="19">
        <v>7</v>
      </c>
      <c r="B35" s="20" t="s">
        <v>10</v>
      </c>
      <c r="C35" s="21">
        <f t="shared" si="1"/>
        <v>10</v>
      </c>
      <c r="D35" s="22" t="e">
        <f>+C35/#REF!</f>
        <v>#REF!</v>
      </c>
      <c r="E35" s="21">
        <v>5</v>
      </c>
      <c r="F35" s="17">
        <f t="shared" si="2"/>
        <v>0.5</v>
      </c>
      <c r="G35" s="24">
        <v>0</v>
      </c>
      <c r="H35" s="17">
        <f t="shared" si="3"/>
        <v>0</v>
      </c>
      <c r="I35" s="24">
        <v>0</v>
      </c>
      <c r="J35" s="24"/>
      <c r="K35" s="24">
        <v>0</v>
      </c>
      <c r="L35" s="18">
        <f t="shared" si="4"/>
        <v>0</v>
      </c>
      <c r="M35" s="21">
        <v>4</v>
      </c>
      <c r="N35" s="17">
        <f t="shared" si="5"/>
        <v>0.4</v>
      </c>
      <c r="O35" s="21">
        <v>1</v>
      </c>
      <c r="P35" s="13">
        <f t="shared" si="6"/>
        <v>0.1</v>
      </c>
      <c r="Q35" s="23"/>
      <c r="R35" s="23"/>
      <c r="S35" s="23"/>
      <c r="T35" s="23"/>
      <c r="U35" s="23"/>
      <c r="V35" s="25" t="e">
        <f>+S35/#REF!</f>
        <v>#REF!</v>
      </c>
      <c r="W35" s="36">
        <f t="shared" si="0"/>
        <v>-6</v>
      </c>
    </row>
    <row r="36" spans="1:23" s="4" customFormat="1" ht="30" hidden="1" customHeight="1" x14ac:dyDescent="0.2">
      <c r="A36" s="19">
        <f>+A35+1</f>
        <v>8</v>
      </c>
      <c r="B36" s="20" t="s">
        <v>11</v>
      </c>
      <c r="C36" s="21">
        <f t="shared" si="1"/>
        <v>7</v>
      </c>
      <c r="D36" s="22" t="e">
        <f>+C36/#REF!</f>
        <v>#REF!</v>
      </c>
      <c r="E36" s="21">
        <v>4</v>
      </c>
      <c r="F36" s="17">
        <f t="shared" si="2"/>
        <v>0.5714285714285714</v>
      </c>
      <c r="G36" s="21">
        <v>1</v>
      </c>
      <c r="H36" s="17">
        <f t="shared" si="3"/>
        <v>0.14285714285714285</v>
      </c>
      <c r="I36" s="21">
        <v>1</v>
      </c>
      <c r="J36" s="21"/>
      <c r="K36" s="24">
        <v>0</v>
      </c>
      <c r="L36" s="18">
        <f t="shared" si="4"/>
        <v>0</v>
      </c>
      <c r="M36" s="24">
        <v>0</v>
      </c>
      <c r="N36" s="17">
        <f t="shared" si="5"/>
        <v>0</v>
      </c>
      <c r="O36" s="21">
        <v>1</v>
      </c>
      <c r="P36" s="13">
        <f t="shared" si="6"/>
        <v>0.14285714285714285</v>
      </c>
      <c r="Q36" s="23"/>
      <c r="R36" s="23"/>
      <c r="S36" s="23"/>
      <c r="T36" s="23"/>
      <c r="U36" s="23"/>
      <c r="V36" s="25" t="e">
        <f>+S36/#REF!</f>
        <v>#REF!</v>
      </c>
      <c r="W36" s="36">
        <f t="shared" si="0"/>
        <v>-7</v>
      </c>
    </row>
    <row r="37" spans="1:23" ht="34.5" hidden="1" customHeight="1" x14ac:dyDescent="0.25">
      <c r="A37" s="19">
        <f>+A36+1</f>
        <v>9</v>
      </c>
      <c r="B37" s="20" t="s">
        <v>12</v>
      </c>
      <c r="C37" s="21">
        <f t="shared" si="1"/>
        <v>6</v>
      </c>
      <c r="D37" s="22" t="e">
        <f>+C37/#REF!</f>
        <v>#REF!</v>
      </c>
      <c r="E37" s="21">
        <v>1</v>
      </c>
      <c r="F37" s="17">
        <f t="shared" si="2"/>
        <v>0.16666666666666666</v>
      </c>
      <c r="G37" s="24">
        <v>0</v>
      </c>
      <c r="H37" s="17">
        <f t="shared" si="3"/>
        <v>0</v>
      </c>
      <c r="I37" s="24">
        <v>0</v>
      </c>
      <c r="J37" s="24"/>
      <c r="K37" s="24">
        <v>0</v>
      </c>
      <c r="L37" s="18">
        <f t="shared" si="4"/>
        <v>0</v>
      </c>
      <c r="M37" s="21">
        <v>4</v>
      </c>
      <c r="N37" s="17">
        <f t="shared" si="5"/>
        <v>0.66666666666666663</v>
      </c>
      <c r="O37" s="21">
        <v>1</v>
      </c>
      <c r="P37" s="13">
        <f t="shared" si="6"/>
        <v>0.16666666666666666</v>
      </c>
      <c r="Q37" s="23"/>
      <c r="R37" s="23"/>
      <c r="S37" s="23"/>
      <c r="T37" s="23"/>
      <c r="U37" s="23"/>
      <c r="V37" s="25" t="e">
        <f>+S37/#REF!</f>
        <v>#REF!</v>
      </c>
      <c r="W37" s="36">
        <f t="shared" si="0"/>
        <v>-2</v>
      </c>
    </row>
    <row r="38" spans="1:23" ht="33.75" hidden="1" customHeight="1" x14ac:dyDescent="0.25">
      <c r="A38" s="19">
        <v>9</v>
      </c>
      <c r="B38" s="20" t="s">
        <v>13</v>
      </c>
      <c r="C38" s="21">
        <f t="shared" si="1"/>
        <v>5</v>
      </c>
      <c r="D38" s="22" t="e">
        <f>+C38/#REF!</f>
        <v>#REF!</v>
      </c>
      <c r="E38" s="21">
        <v>1</v>
      </c>
      <c r="F38" s="17">
        <f t="shared" si="2"/>
        <v>0.2</v>
      </c>
      <c r="G38" s="24">
        <v>0</v>
      </c>
      <c r="H38" s="17">
        <f t="shared" si="3"/>
        <v>0</v>
      </c>
      <c r="I38" s="24">
        <v>0</v>
      </c>
      <c r="J38" s="24"/>
      <c r="K38" s="24">
        <v>0</v>
      </c>
      <c r="L38" s="18">
        <f t="shared" si="4"/>
        <v>0</v>
      </c>
      <c r="M38" s="21">
        <v>4</v>
      </c>
      <c r="N38" s="17">
        <f t="shared" si="5"/>
        <v>0.8</v>
      </c>
      <c r="O38" s="24">
        <v>0</v>
      </c>
      <c r="P38" s="13">
        <f t="shared" si="6"/>
        <v>0</v>
      </c>
      <c r="Q38" s="23"/>
      <c r="R38" s="23"/>
      <c r="S38" s="23"/>
      <c r="T38" s="23"/>
      <c r="U38" s="23"/>
      <c r="V38" s="25" t="e">
        <f>+S38/#REF!</f>
        <v>#REF!</v>
      </c>
      <c r="W38" s="36">
        <f t="shared" si="0"/>
        <v>-1</v>
      </c>
    </row>
    <row r="39" spans="1:23" s="4" customFormat="1" ht="33.75" hidden="1" customHeight="1" x14ac:dyDescent="0.2">
      <c r="A39" s="19">
        <f>+A38+1</f>
        <v>10</v>
      </c>
      <c r="B39" s="20" t="s">
        <v>14</v>
      </c>
      <c r="C39" s="21">
        <f t="shared" si="1"/>
        <v>2</v>
      </c>
      <c r="D39" s="22" t="e">
        <f>+C39/#REF!</f>
        <v>#REF!</v>
      </c>
      <c r="E39" s="24">
        <v>0</v>
      </c>
      <c r="F39" s="17">
        <f t="shared" si="2"/>
        <v>0</v>
      </c>
      <c r="G39" s="24">
        <v>0</v>
      </c>
      <c r="H39" s="17">
        <f t="shared" si="3"/>
        <v>0</v>
      </c>
      <c r="I39" s="24">
        <v>0</v>
      </c>
      <c r="J39" s="24"/>
      <c r="K39" s="24">
        <v>0</v>
      </c>
      <c r="L39" s="18">
        <f t="shared" si="4"/>
        <v>0</v>
      </c>
      <c r="M39" s="21">
        <v>2</v>
      </c>
      <c r="N39" s="17">
        <f t="shared" si="5"/>
        <v>1</v>
      </c>
      <c r="O39" s="24">
        <v>0</v>
      </c>
      <c r="P39" s="13">
        <f t="shared" si="6"/>
        <v>0</v>
      </c>
      <c r="Q39" s="23"/>
      <c r="R39" s="23"/>
      <c r="S39" s="23"/>
      <c r="T39" s="23"/>
      <c r="U39" s="23"/>
      <c r="V39" s="25" t="e">
        <f>+S39/#REF!</f>
        <v>#REF!</v>
      </c>
      <c r="W39" s="36">
        <f t="shared" si="0"/>
        <v>0</v>
      </c>
    </row>
    <row r="40" spans="1:23" ht="36" hidden="1" customHeight="1" x14ac:dyDescent="0.25">
      <c r="A40" s="44">
        <f>+A39+1</f>
        <v>11</v>
      </c>
      <c r="B40" s="45" t="s">
        <v>15</v>
      </c>
      <c r="C40" s="46">
        <f t="shared" si="1"/>
        <v>1</v>
      </c>
      <c r="D40" s="47" t="e">
        <f>+C40/#REF!</f>
        <v>#REF!</v>
      </c>
      <c r="E40" s="48">
        <v>0</v>
      </c>
      <c r="F40" s="49">
        <f t="shared" si="2"/>
        <v>0</v>
      </c>
      <c r="G40" s="48">
        <v>0</v>
      </c>
      <c r="H40" s="49">
        <f t="shared" si="3"/>
        <v>0</v>
      </c>
      <c r="I40" s="48">
        <v>0</v>
      </c>
      <c r="J40" s="48"/>
      <c r="K40" s="48">
        <v>0</v>
      </c>
      <c r="L40" s="50">
        <f t="shared" si="4"/>
        <v>0</v>
      </c>
      <c r="M40" s="46">
        <v>1</v>
      </c>
      <c r="N40" s="49">
        <f t="shared" si="5"/>
        <v>1</v>
      </c>
      <c r="O40" s="48">
        <v>0</v>
      </c>
      <c r="P40" s="51">
        <f t="shared" si="6"/>
        <v>0</v>
      </c>
      <c r="Q40" s="52"/>
      <c r="R40" s="52"/>
      <c r="S40" s="52"/>
      <c r="T40" s="23"/>
      <c r="U40" s="23"/>
      <c r="V40" s="25" t="e">
        <f>+S40/#REF!</f>
        <v>#REF!</v>
      </c>
      <c r="W40" s="36">
        <f t="shared" si="0"/>
        <v>0</v>
      </c>
    </row>
    <row r="41" spans="1:23" ht="16.5" hidden="1" thickBot="1" x14ac:dyDescent="0.3">
      <c r="A41" s="235" t="s">
        <v>1</v>
      </c>
      <c r="B41" s="236"/>
      <c r="C41" s="39">
        <f>SUM(C29:C40)</f>
        <v>975</v>
      </c>
      <c r="D41" s="40" t="e">
        <f>+C41/#REF!</f>
        <v>#REF!</v>
      </c>
      <c r="E41" s="37">
        <f>SUM(E29:E40)</f>
        <v>641</v>
      </c>
      <c r="F41" s="41">
        <f t="shared" si="2"/>
        <v>0.65743589743589748</v>
      </c>
      <c r="G41" s="37">
        <f>SUM(G29:G40)</f>
        <v>38</v>
      </c>
      <c r="H41" s="41">
        <f t="shared" si="3"/>
        <v>3.8974358974358976E-2</v>
      </c>
      <c r="I41" s="37">
        <f>SUM(I29:I40)</f>
        <v>128</v>
      </c>
      <c r="J41" s="37"/>
      <c r="K41" s="37">
        <f>SUM(K29:K40)</f>
        <v>9</v>
      </c>
      <c r="L41" s="42">
        <f t="shared" si="4"/>
        <v>9.2307692307692316E-3</v>
      </c>
      <c r="M41" s="37">
        <f>SUM(M29:M40)</f>
        <v>122</v>
      </c>
      <c r="N41" s="41">
        <f t="shared" si="5"/>
        <v>0.12512820512820513</v>
      </c>
      <c r="O41" s="37">
        <f>SUM(O29:O40)</f>
        <v>37</v>
      </c>
      <c r="P41" s="43">
        <f t="shared" si="6"/>
        <v>3.7948717948717951E-2</v>
      </c>
      <c r="Q41" s="23"/>
      <c r="R41" s="23"/>
      <c r="S41" s="23"/>
      <c r="T41" s="23"/>
      <c r="U41" s="23"/>
      <c r="V41" s="25" t="e">
        <f>+S41/#REF!</f>
        <v>#REF!</v>
      </c>
      <c r="W41" s="36">
        <f t="shared" si="0"/>
        <v>-853</v>
      </c>
    </row>
  </sheetData>
  <mergeCells count="19">
    <mergeCell ref="A41:B41"/>
    <mergeCell ref="M3:N3"/>
    <mergeCell ref="O3:P3"/>
    <mergeCell ref="Q3:R3"/>
    <mergeCell ref="A27:B27"/>
    <mergeCell ref="A28:P28"/>
    <mergeCell ref="I3:J3"/>
    <mergeCell ref="A1:W1"/>
    <mergeCell ref="A2:A4"/>
    <mergeCell ref="B2:B4"/>
    <mergeCell ref="C2:D3"/>
    <mergeCell ref="K2:L3"/>
    <mergeCell ref="M2:V2"/>
    <mergeCell ref="W2:W3"/>
    <mergeCell ref="E3:F3"/>
    <mergeCell ref="G3:H3"/>
    <mergeCell ref="E2:J2"/>
    <mergeCell ref="S3:T3"/>
    <mergeCell ref="U3:V3"/>
  </mergeCells>
  <pageMargins left="0.19" right="0" top="0.35433070866141736" bottom="0" header="0" footer="0"/>
  <pageSetup paperSize="9" scale="55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2FC25-F778-4E57-87A2-81095BE63974}">
  <dimension ref="B1:G17"/>
  <sheetViews>
    <sheetView view="pageBreakPreview" zoomScale="115" zoomScaleNormal="100" zoomScaleSheetLayoutView="115" workbookViewId="0">
      <selection activeCell="B1" sqref="B1:G1"/>
    </sheetView>
  </sheetViews>
  <sheetFormatPr defaultRowHeight="15" x14ac:dyDescent="0.25"/>
  <cols>
    <col min="1" max="1" width="1.28515625" style="96" customWidth="1"/>
    <col min="2" max="2" width="3.28515625" style="96" bestFit="1" customWidth="1"/>
    <col min="3" max="3" width="40.85546875" style="96" customWidth="1"/>
    <col min="4" max="4" width="37.5703125" style="96" customWidth="1"/>
    <col min="5" max="5" width="15.85546875" style="96" customWidth="1"/>
    <col min="6" max="6" width="11.5703125" style="96" customWidth="1"/>
    <col min="7" max="7" width="22.5703125" style="96" customWidth="1"/>
    <col min="8" max="16384" width="9.140625" style="96"/>
  </cols>
  <sheetData>
    <row r="1" spans="2:7" ht="63" customHeight="1" x14ac:dyDescent="0.25">
      <c r="B1" s="240" t="s">
        <v>123</v>
      </c>
      <c r="C1" s="240"/>
      <c r="D1" s="240"/>
      <c r="E1" s="240"/>
      <c r="F1" s="240"/>
      <c r="G1" s="240"/>
    </row>
    <row r="2" spans="2:7" x14ac:dyDescent="0.25">
      <c r="B2" s="98"/>
      <c r="C2" s="98"/>
      <c r="D2" s="98"/>
      <c r="E2" s="98"/>
      <c r="F2" s="98"/>
      <c r="G2" s="109" t="s">
        <v>127</v>
      </c>
    </row>
    <row r="3" spans="2:7" ht="15.75" x14ac:dyDescent="0.25">
      <c r="B3" s="108" t="s">
        <v>0</v>
      </c>
      <c r="C3" s="104" t="s">
        <v>122</v>
      </c>
      <c r="D3" s="108" t="s">
        <v>121</v>
      </c>
      <c r="E3" s="108" t="s">
        <v>120</v>
      </c>
      <c r="F3" s="108" t="s">
        <v>119</v>
      </c>
      <c r="G3" s="108" t="s">
        <v>118</v>
      </c>
    </row>
    <row r="4" spans="2:7" ht="31.5" x14ac:dyDescent="0.25">
      <c r="B4" s="108">
        <v>1</v>
      </c>
      <c r="C4" s="105" t="s">
        <v>117</v>
      </c>
      <c r="D4" s="107" t="s">
        <v>116</v>
      </c>
      <c r="E4" s="107" t="s">
        <v>115</v>
      </c>
      <c r="F4" s="106">
        <v>45755</v>
      </c>
      <c r="G4" s="105" t="s">
        <v>107</v>
      </c>
    </row>
    <row r="5" spans="2:7" ht="31.5" x14ac:dyDescent="0.25">
      <c r="B5" s="108">
        <v>2</v>
      </c>
      <c r="C5" s="105" t="s">
        <v>114</v>
      </c>
      <c r="D5" s="107" t="s">
        <v>113</v>
      </c>
      <c r="E5" s="107" t="s">
        <v>112</v>
      </c>
      <c r="F5" s="106">
        <v>45775</v>
      </c>
      <c r="G5" s="105" t="s">
        <v>107</v>
      </c>
    </row>
    <row r="6" spans="2:7" ht="31.5" x14ac:dyDescent="0.25">
      <c r="B6" s="108">
        <v>3</v>
      </c>
      <c r="C6" s="105" t="s">
        <v>126</v>
      </c>
      <c r="D6" s="107" t="s">
        <v>124</v>
      </c>
      <c r="E6" s="107" t="s">
        <v>125</v>
      </c>
      <c r="F6" s="106">
        <v>45818</v>
      </c>
      <c r="G6" s="105" t="s">
        <v>107</v>
      </c>
    </row>
    <row r="7" spans="2:7" ht="15.75" x14ac:dyDescent="0.25">
      <c r="B7" s="241" t="s">
        <v>103</v>
      </c>
      <c r="C7" s="241"/>
      <c r="D7" s="242">
        <v>3</v>
      </c>
      <c r="E7" s="242"/>
      <c r="F7" s="242"/>
      <c r="G7" s="242"/>
    </row>
    <row r="8" spans="2:7" ht="15.75" x14ac:dyDescent="0.25">
      <c r="B8" s="101"/>
      <c r="C8" s="103"/>
      <c r="D8" s="102"/>
      <c r="E8" s="102"/>
      <c r="F8" s="102"/>
      <c r="G8" s="102"/>
    </row>
    <row r="9" spans="2:7" x14ac:dyDescent="0.25">
      <c r="B9" s="98"/>
      <c r="C9" s="98"/>
      <c r="D9" s="98"/>
      <c r="E9" s="98"/>
      <c r="F9" s="98"/>
      <c r="G9" s="98"/>
    </row>
    <row r="10" spans="2:7" ht="15.75" x14ac:dyDescent="0.25">
      <c r="B10" s="98"/>
      <c r="C10" s="101" t="s">
        <v>111</v>
      </c>
      <c r="D10" s="98"/>
      <c r="E10" s="101"/>
      <c r="G10" s="101" t="s">
        <v>110</v>
      </c>
    </row>
    <row r="11" spans="2:7" x14ac:dyDescent="0.25">
      <c r="B11" s="98"/>
      <c r="C11" s="98"/>
      <c r="D11" s="98"/>
      <c r="E11" s="98"/>
      <c r="F11" s="98"/>
      <c r="G11" s="98"/>
    </row>
    <row r="12" spans="2:7" ht="15.75" x14ac:dyDescent="0.25">
      <c r="B12" s="100" t="s">
        <v>109</v>
      </c>
      <c r="C12" s="99" t="s">
        <v>108</v>
      </c>
      <c r="D12" s="98"/>
      <c r="E12" s="98"/>
      <c r="F12" s="98"/>
      <c r="G12" s="98"/>
    </row>
    <row r="13" spans="2:7" ht="15.75" x14ac:dyDescent="0.25">
      <c r="B13" s="98"/>
      <c r="C13" s="99" t="s">
        <v>107</v>
      </c>
      <c r="D13" s="98"/>
      <c r="E13" s="98"/>
      <c r="F13" s="98"/>
      <c r="G13" s="98"/>
    </row>
    <row r="14" spans="2:7" ht="15.75" x14ac:dyDescent="0.25">
      <c r="B14" s="98"/>
      <c r="C14" s="99" t="s">
        <v>106</v>
      </c>
      <c r="D14" s="98"/>
      <c r="E14" s="98"/>
      <c r="F14" s="98"/>
      <c r="G14" s="98"/>
    </row>
    <row r="15" spans="2:7" ht="15.75" x14ac:dyDescent="0.25">
      <c r="B15" s="98"/>
      <c r="C15" s="99" t="s">
        <v>105</v>
      </c>
      <c r="D15" s="98"/>
      <c r="E15" s="98"/>
      <c r="F15" s="98"/>
      <c r="G15" s="98"/>
    </row>
    <row r="16" spans="2:7" ht="15.75" x14ac:dyDescent="0.25">
      <c r="B16" s="98"/>
      <c r="C16" s="99" t="s">
        <v>104</v>
      </c>
      <c r="D16" s="98"/>
      <c r="E16" s="98"/>
      <c r="F16" s="98"/>
      <c r="G16" s="98"/>
    </row>
    <row r="17" spans="2:2" x14ac:dyDescent="0.25">
      <c r="B17" s="97"/>
    </row>
  </sheetData>
  <mergeCells count="3">
    <mergeCell ref="B1:G1"/>
    <mergeCell ref="B7:C7"/>
    <mergeCell ref="D7:G7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Jami murojaatlar</vt:lpstr>
      <vt:lpstr>Oyma-Oy</vt:lpstr>
      <vt:lpstr>Ko'rib chiqish natijasi</vt:lpstr>
      <vt:lpstr>Ko'rib chiqish muddati</vt:lpstr>
      <vt:lpstr>06.24-06.25</vt:lpstr>
      <vt:lpstr>Chora ko'rilgan xodimlar</vt:lpstr>
      <vt:lpstr>'06.24-06.25'!Область_печати</vt:lpstr>
      <vt:lpstr>'Chora ko''rilgan xodimlar'!Область_печати</vt:lpstr>
      <vt:lpstr>'Jami murojaatlar'!Область_печати</vt:lpstr>
      <vt:lpstr>'Ko''rib chiqish muddati'!Область_печати</vt:lpstr>
      <vt:lpstr>'Ko''rib chiqish natijasi'!Область_печати</vt:lpstr>
      <vt:lpstr>'Oyma-Oy'!Область_печати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aparat</dc:creator>
  <cp:lastModifiedBy>Oybek Anarbayev</cp:lastModifiedBy>
  <cp:lastPrinted>2026-01-13T09:42:41Z</cp:lastPrinted>
  <dcterms:created xsi:type="dcterms:W3CDTF">2014-03-14T08:40:39Z</dcterms:created>
  <dcterms:modified xsi:type="dcterms:W3CDTF">2026-01-13T09:44:18Z</dcterms:modified>
</cp:coreProperties>
</file>