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OCHIQLIK\3-чорак\"/>
    </mc:Choice>
  </mc:AlternateContent>
  <xr:revisionPtr revIDLastSave="0" documentId="8_{3C6312C6-3AB9-4A66-A783-43B3C4BB2ACC}" xr6:coauthVersionLast="45" xr6:coauthVersionMax="45" xr10:uidLastSave="{00000000-0000-0000-0000-000000000000}"/>
  <bookViews>
    <workbookView xWindow="-120" yWindow="-120" windowWidth="29040" windowHeight="15840" xr2:uid="{EC0D3B5D-228C-4FED-8299-6726B6965FBB}"/>
  </bookViews>
  <sheets>
    <sheet name="Форма 1" sheetId="1" r:id="rId1"/>
    <sheet name="Форма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2" l="1"/>
  <c r="C10" i="2"/>
  <c r="B10" i="2"/>
  <c r="D18" i="2" l="1"/>
  <c r="C18" i="1"/>
  <c r="G18" i="1" s="1"/>
  <c r="B18" i="1"/>
  <c r="D17" i="1"/>
  <c r="D16" i="1"/>
  <c r="D15" i="1"/>
  <c r="D14" i="1"/>
  <c r="C12" i="1"/>
  <c r="G12" i="1" s="1"/>
  <c r="B12" i="1"/>
  <c r="D11" i="1"/>
  <c r="D10" i="1"/>
  <c r="D9" i="1"/>
  <c r="D8" i="1"/>
  <c r="D7" i="1"/>
  <c r="D6" i="1"/>
  <c r="D5" i="1"/>
  <c r="D18" i="1" l="1"/>
  <c r="D12" i="1"/>
</calcChain>
</file>

<file path=xl/sharedStrings.xml><?xml version="1.0" encoding="utf-8"?>
<sst xmlns="http://schemas.openxmlformats.org/spreadsheetml/2006/main" count="47" uniqueCount="42">
  <si>
    <t>Выполнение плана балансовых показателей</t>
  </si>
  <si>
    <t>млрд.сум</t>
  </si>
  <si>
    <t>АКТИВ</t>
  </si>
  <si>
    <t>План</t>
  </si>
  <si>
    <t>Факт</t>
  </si>
  <si>
    <t>%</t>
  </si>
  <si>
    <t>Кассадаги нақд пул ва бошқа тўлов ҳужжатлари</t>
  </si>
  <si>
    <t>Банкнинг Марказий банкдаги ҳамда бошқа банклардаги маблағлари</t>
  </si>
  <si>
    <t>Қимматли қоғозлар ва уларга қилинган  инвестициялар</t>
  </si>
  <si>
    <t>Кредит ва лизинг операциялари</t>
  </si>
  <si>
    <t>Яратилган захира колдиги</t>
  </si>
  <si>
    <t>Асосий воситалар ва номоддий активлар</t>
  </si>
  <si>
    <t>Бошқа активлар</t>
  </si>
  <si>
    <t>ИТОГО</t>
  </si>
  <si>
    <t>ПАССИВ</t>
  </si>
  <si>
    <t>Жами депозитлар</t>
  </si>
  <si>
    <t>Бошқа банклар ва молиявий ташкилотларнинг ҳисобварақлари</t>
  </si>
  <si>
    <t>Кредит ва лизинг операциялари бўйича мажбуриятлар</t>
  </si>
  <si>
    <t>Бошқа мажбуриятлар</t>
  </si>
  <si>
    <t>Даромад ва харажатлар</t>
  </si>
  <si>
    <t>(минг сумда)</t>
  </si>
  <si>
    <t>Кўрсаткичлар</t>
  </si>
  <si>
    <t>Режа</t>
  </si>
  <si>
    <t>Режа бажарилиши
( фоизда - % )</t>
  </si>
  <si>
    <t>Жами даромад</t>
  </si>
  <si>
    <t>Фоизли даромад</t>
  </si>
  <si>
    <t>Фоизсиз  даромад</t>
  </si>
  <si>
    <t>Жами харажат</t>
  </si>
  <si>
    <t>Фоизли харажат</t>
  </si>
  <si>
    <t>Фоизсиз харажат</t>
  </si>
  <si>
    <t>Операцион харажат жами шундан:</t>
  </si>
  <si>
    <t>Иш ҳақи ва бошқа харажатлар</t>
  </si>
  <si>
    <t>Ижара ва таъминот харажатлари</t>
  </si>
  <si>
    <t>Хизмат сафари ва транспорт харажатлари:</t>
  </si>
  <si>
    <t>Маъмурий  харажатлар:</t>
  </si>
  <si>
    <t>Репрезентация ва хайрия</t>
  </si>
  <si>
    <t>Эскириш харажатлари</t>
  </si>
  <si>
    <t>Суғурта, солиқ ва бошқа харажатлар</t>
  </si>
  <si>
    <t>Активлар бўйича яратилган заҳира</t>
  </si>
  <si>
    <t>Фойда солиғи</t>
  </si>
  <si>
    <t>Ф о й д а с и</t>
  </si>
  <si>
    <t>3-чорак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</si>
</sst>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0"/>
    <numFmt numFmtId="167" formatCode="0.0"/>
    <numFmt numFmtId="168" formatCode="#,##0.0"/>
  </numFmts>
  <fonts count="14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DDFF"/>
        <bgColor rgb="FF000000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3" fillId="0" borderId="0" xfId="3" applyFont="1" applyProtection="1">
      <protection locked="0" hidden="1"/>
    </xf>
    <xf numFmtId="164" fontId="4" fillId="2" borderId="0" xfId="1" applyNumberFormat="1" applyFont="1" applyFill="1" applyBorder="1" applyAlignment="1" applyProtection="1">
      <alignment horizontal="right"/>
      <protection locked="0" hidden="1"/>
    </xf>
    <xf numFmtId="165" fontId="4" fillId="2" borderId="0" xfId="3" applyNumberFormat="1" applyFont="1" applyFill="1" applyAlignment="1" applyProtection="1">
      <alignment horizontal="right"/>
      <protection locked="0" hidden="1"/>
    </xf>
    <xf numFmtId="0" fontId="5" fillId="3" borderId="1" xfId="3" applyFont="1" applyFill="1" applyBorder="1" applyAlignment="1" applyProtection="1">
      <alignment horizontal="center" vertical="center"/>
      <protection locked="0" hidden="1"/>
    </xf>
    <xf numFmtId="164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2" applyFont="1"/>
    <xf numFmtId="49" fontId="5" fillId="4" borderId="2" xfId="4" applyNumberFormat="1" applyFont="1" applyFill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horizontal="right" vertical="center" indent="2"/>
    </xf>
    <xf numFmtId="9" fontId="6" fillId="4" borderId="1" xfId="2" applyFont="1" applyFill="1" applyBorder="1" applyAlignment="1">
      <alignment horizontal="right" vertical="center" indent="2"/>
    </xf>
    <xf numFmtId="164" fontId="0" fillId="0" borderId="0" xfId="0" applyNumberFormat="1"/>
    <xf numFmtId="0" fontId="5" fillId="3" borderId="1" xfId="3" applyFont="1" applyFill="1" applyBorder="1" applyAlignment="1" applyProtection="1">
      <alignment horizontal="center" vertical="center"/>
      <protection locked="0"/>
    </xf>
    <xf numFmtId="9" fontId="5" fillId="3" borderId="1" xfId="2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4" fontId="7" fillId="0" borderId="3" xfId="0" applyNumberFormat="1" applyFont="1" applyBorder="1"/>
    <xf numFmtId="10" fontId="7" fillId="0" borderId="3" xfId="2" applyNumberFormat="1" applyFont="1" applyBorder="1"/>
    <xf numFmtId="0" fontId="11" fillId="0" borderId="3" xfId="0" applyFont="1" applyBorder="1" applyAlignment="1">
      <alignment vertical="center"/>
    </xf>
    <xf numFmtId="4" fontId="8" fillId="0" borderId="3" xfId="0" applyNumberFormat="1" applyFont="1" applyBorder="1"/>
    <xf numFmtId="10" fontId="8" fillId="0" borderId="3" xfId="2" applyNumberFormat="1" applyFont="1" applyBorder="1"/>
    <xf numFmtId="0" fontId="12" fillId="0" borderId="3" xfId="0" applyFont="1" applyBorder="1" applyAlignment="1">
      <alignment horizontal="right" vertical="center"/>
    </xf>
    <xf numFmtId="4" fontId="13" fillId="0" borderId="3" xfId="0" applyNumberFormat="1" applyFont="1" applyBorder="1"/>
    <xf numFmtId="10" fontId="13" fillId="0" borderId="3" xfId="2" applyNumberFormat="1" applyFont="1" applyBorder="1"/>
    <xf numFmtId="167" fontId="0" fillId="0" borderId="0" xfId="0" applyNumberFormat="1"/>
    <xf numFmtId="168" fontId="0" fillId="0" borderId="0" xfId="0" applyNumberFormat="1"/>
    <xf numFmtId="4" fontId="8" fillId="0" borderId="3" xfId="0" applyNumberFormat="1" applyFont="1" applyFill="1" applyBorder="1"/>
    <xf numFmtId="10" fontId="8" fillId="0" borderId="3" xfId="2" applyNumberFormat="1" applyFont="1" applyFill="1" applyBorder="1"/>
    <xf numFmtId="166" fontId="8" fillId="0" borderId="0" xfId="0" applyNumberFormat="1" applyFont="1"/>
    <xf numFmtId="4" fontId="7" fillId="0" borderId="3" xfId="0" applyNumberFormat="1" applyFont="1" applyFill="1" applyBorder="1"/>
    <xf numFmtId="10" fontId="7" fillId="0" borderId="3" xfId="2" applyNumberFormat="1" applyFont="1" applyFill="1" applyBorder="1"/>
    <xf numFmtId="167" fontId="0" fillId="0" borderId="0" xfId="0" applyNumberFormat="1" applyFill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5">
    <cellStyle name="Обычный" xfId="0" builtinId="0"/>
    <cellStyle name="Обычный 2" xfId="3" xr:uid="{FB921D18-AC07-4E20-87E7-639DFAF00F16}"/>
    <cellStyle name="Обычный 3" xfId="4" xr:uid="{DF4F0906-6B1C-41F7-BBA5-D4200EB5452C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05A0-A038-4BD0-AC41-1E7BAA10DCFA}">
  <dimension ref="A1:J18"/>
  <sheetViews>
    <sheetView tabSelected="1" workbookViewId="0">
      <selection activeCell="F4" sqref="F4"/>
    </sheetView>
  </sheetViews>
  <sheetFormatPr defaultRowHeight="14.25"/>
  <cols>
    <col min="1" max="1" width="63" customWidth="1"/>
    <col min="2" max="2" width="17.25" customWidth="1"/>
    <col min="3" max="3" width="16.875" bestFit="1" customWidth="1"/>
    <col min="4" max="4" width="12.625" customWidth="1"/>
    <col min="7" max="7" width="18.375" bestFit="1" customWidth="1"/>
  </cols>
  <sheetData>
    <row r="1" spans="1:10" ht="15.75">
      <c r="A1" s="34" t="s">
        <v>0</v>
      </c>
      <c r="B1" s="34"/>
      <c r="C1" s="34"/>
      <c r="D1" s="34"/>
      <c r="E1" s="34"/>
      <c r="F1" s="34"/>
      <c r="G1" t="s">
        <v>41</v>
      </c>
    </row>
    <row r="3" spans="1:10" ht="15" thickBot="1">
      <c r="A3" s="1"/>
      <c r="B3" s="2"/>
      <c r="C3" s="2"/>
      <c r="D3" s="3" t="s">
        <v>1</v>
      </c>
    </row>
    <row r="4" spans="1:10" ht="16.5" thickBot="1">
      <c r="A4" s="4" t="s">
        <v>2</v>
      </c>
      <c r="B4" s="5" t="s">
        <v>3</v>
      </c>
      <c r="C4" s="5" t="s">
        <v>4</v>
      </c>
      <c r="D4" s="6" t="s">
        <v>5</v>
      </c>
    </row>
    <row r="5" spans="1:10">
      <c r="A5" t="s">
        <v>6</v>
      </c>
      <c r="B5" s="27">
        <v>704.49591806261503</v>
      </c>
      <c r="C5" s="26">
        <v>639.12886000000003</v>
      </c>
      <c r="D5" s="7">
        <f>+C5/B5</f>
        <v>0.90721442610714287</v>
      </c>
    </row>
    <row r="6" spans="1:10">
      <c r="A6" t="s">
        <v>7</v>
      </c>
      <c r="B6" s="27">
        <v>1488.8733247344301</v>
      </c>
      <c r="C6" s="26">
        <v>323.605434</v>
      </c>
      <c r="D6" s="7">
        <f t="shared" ref="D6:D18" si="0">+C6/B6</f>
        <v>0.21734920535145016</v>
      </c>
    </row>
    <row r="7" spans="1:10">
      <c r="A7" t="s">
        <v>8</v>
      </c>
      <c r="B7" s="27">
        <v>1422.94482192242</v>
      </c>
      <c r="C7" s="26">
        <v>548.50865799999997</v>
      </c>
      <c r="D7" s="7">
        <f t="shared" si="0"/>
        <v>0.38547429917834514</v>
      </c>
    </row>
    <row r="8" spans="1:10">
      <c r="A8" t="s">
        <v>9</v>
      </c>
      <c r="B8" s="27">
        <v>14238.818564588701</v>
      </c>
      <c r="C8" s="26">
        <v>13617.699012999999</v>
      </c>
      <c r="D8" s="7">
        <f t="shared" si="0"/>
        <v>0.95637843485600715</v>
      </c>
    </row>
    <row r="9" spans="1:10">
      <c r="A9" t="s">
        <v>10</v>
      </c>
      <c r="B9" s="27">
        <v>-195.051814505446</v>
      </c>
      <c r="C9" s="33">
        <v>-94.643929671980004</v>
      </c>
      <c r="D9" s="7">
        <f t="shared" si="0"/>
        <v>0.48522455385482954</v>
      </c>
    </row>
    <row r="10" spans="1:10">
      <c r="A10" t="s">
        <v>11</v>
      </c>
      <c r="B10" s="27">
        <v>1058.54289287647</v>
      </c>
      <c r="C10" s="26">
        <v>478.332179</v>
      </c>
      <c r="D10" s="7">
        <f t="shared" si="0"/>
        <v>0.4518779373221114</v>
      </c>
      <c r="J10" s="27"/>
    </row>
    <row r="11" spans="1:10" ht="15" thickBot="1">
      <c r="A11" t="s">
        <v>12</v>
      </c>
      <c r="B11" s="27">
        <v>1009.50435471727</v>
      </c>
      <c r="C11" s="26">
        <v>280.80233099999998</v>
      </c>
      <c r="D11" s="7">
        <f t="shared" si="0"/>
        <v>0.27815861287556681</v>
      </c>
      <c r="J11" s="27"/>
    </row>
    <row r="12" spans="1:10" ht="16.5" thickBot="1">
      <c r="A12" s="8" t="s">
        <v>13</v>
      </c>
      <c r="B12" s="9">
        <f>SUM(B5:B11)</f>
        <v>19728.128062396463</v>
      </c>
      <c r="C12" s="9">
        <f>SUM(C5:C11)</f>
        <v>15793.43254532802</v>
      </c>
      <c r="D12" s="10">
        <f t="shared" si="0"/>
        <v>0.80055403611413511</v>
      </c>
      <c r="F12">
        <v>19043.099999999999</v>
      </c>
      <c r="G12" s="11">
        <f>+F12-C12</f>
        <v>3249.6674546719787</v>
      </c>
    </row>
    <row r="13" spans="1:10" ht="16.5" thickBot="1">
      <c r="A13" s="12" t="s">
        <v>14</v>
      </c>
      <c r="B13" s="5" t="s">
        <v>3</v>
      </c>
      <c r="C13" s="5" t="s">
        <v>4</v>
      </c>
      <c r="D13" s="13" t="s">
        <v>5</v>
      </c>
    </row>
    <row r="14" spans="1:10">
      <c r="A14" t="s">
        <v>15</v>
      </c>
      <c r="B14" s="27">
        <v>5892.3822212810601</v>
      </c>
      <c r="C14" s="26">
        <v>6380.5698499999999</v>
      </c>
      <c r="D14" s="7">
        <f t="shared" si="0"/>
        <v>1.0828506383981322</v>
      </c>
    </row>
    <row r="15" spans="1:10">
      <c r="A15" t="s">
        <v>16</v>
      </c>
      <c r="B15" s="27">
        <v>2187.1949084973899</v>
      </c>
      <c r="C15">
        <v>1532.8</v>
      </c>
      <c r="D15" s="7">
        <f t="shared" si="0"/>
        <v>0.70080631316622743</v>
      </c>
    </row>
    <row r="16" spans="1:10">
      <c r="A16" t="s">
        <v>17</v>
      </c>
      <c r="B16" s="27">
        <v>8834.7664652077892</v>
      </c>
      <c r="C16" s="26">
        <v>8745.5866420000002</v>
      </c>
      <c r="D16" s="7">
        <f t="shared" si="0"/>
        <v>0.98990580865278233</v>
      </c>
    </row>
    <row r="17" spans="1:7" ht="15" thickBot="1">
      <c r="A17" t="s">
        <v>18</v>
      </c>
      <c r="B17" s="27">
        <v>770.53616369900396</v>
      </c>
      <c r="C17" s="26">
        <v>173.80615700000001</v>
      </c>
      <c r="D17" s="7">
        <f t="shared" si="0"/>
        <v>0.22556521703748905</v>
      </c>
    </row>
    <row r="18" spans="1:7" ht="16.5" thickBot="1">
      <c r="A18" s="8" t="s">
        <v>13</v>
      </c>
      <c r="B18" s="9">
        <f>SUM(B14:B17)</f>
        <v>17684.879758685245</v>
      </c>
      <c r="C18" s="9">
        <f>SUM(C14:C17)</f>
        <v>16832.762649</v>
      </c>
      <c r="D18" s="10">
        <f t="shared" si="0"/>
        <v>0.95181662972479297</v>
      </c>
      <c r="F18">
        <v>17109.599999999999</v>
      </c>
      <c r="G18" s="11">
        <f>+F18-C18</f>
        <v>276.83735099999831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17EA0-41F2-40B5-BFC0-E0C0E0B4B197}">
  <dimension ref="A1:F20"/>
  <sheetViews>
    <sheetView workbookViewId="0">
      <selection activeCell="B4" sqref="B4"/>
    </sheetView>
  </sheetViews>
  <sheetFormatPr defaultColWidth="9.125" defaultRowHeight="20.25"/>
  <cols>
    <col min="1" max="1" width="70" style="14" customWidth="1"/>
    <col min="2" max="2" width="29.875" style="14" bestFit="1" customWidth="1"/>
    <col min="3" max="3" width="25.875" style="14" bestFit="1" customWidth="1"/>
    <col min="4" max="4" width="18.625" style="14" customWidth="1"/>
    <col min="5" max="5" width="9.125" style="14"/>
    <col min="6" max="6" width="9.875" style="14" bestFit="1" customWidth="1"/>
    <col min="7" max="16384" width="9.125" style="14"/>
  </cols>
  <sheetData>
    <row r="1" spans="1:6">
      <c r="A1" s="35" t="s">
        <v>19</v>
      </c>
      <c r="B1" s="35"/>
      <c r="C1" s="35"/>
      <c r="D1" s="35"/>
      <c r="E1" s="35"/>
      <c r="F1" s="35"/>
    </row>
    <row r="2" spans="1:6">
      <c r="D2" s="15" t="s">
        <v>20</v>
      </c>
    </row>
    <row r="3" spans="1:6" ht="60.75">
      <c r="A3" s="16" t="s">
        <v>21</v>
      </c>
      <c r="B3" s="16" t="s">
        <v>22</v>
      </c>
      <c r="C3" s="16" t="s">
        <v>4</v>
      </c>
      <c r="D3" s="16" t="s">
        <v>23</v>
      </c>
    </row>
    <row r="4" spans="1:6">
      <c r="A4" s="17" t="s">
        <v>24</v>
      </c>
      <c r="B4" s="18">
        <v>1746260226.6138041</v>
      </c>
      <c r="C4" s="18">
        <v>1628865008.9188297</v>
      </c>
      <c r="D4" s="19">
        <v>0.93277335421959584</v>
      </c>
      <c r="F4" s="30"/>
    </row>
    <row r="5" spans="1:6">
      <c r="A5" s="20" t="s">
        <v>25</v>
      </c>
      <c r="B5" s="21">
        <v>1419706501.98718</v>
      </c>
      <c r="C5" s="21">
        <v>1241492819.5132797</v>
      </c>
      <c r="D5" s="22">
        <v>0.87447146137285947</v>
      </c>
    </row>
    <row r="6" spans="1:6">
      <c r="A6" s="20" t="s">
        <v>26</v>
      </c>
      <c r="B6" s="21">
        <v>326553724.62662417</v>
      </c>
      <c r="C6" s="21">
        <v>387372189.40555</v>
      </c>
      <c r="D6" s="22">
        <v>1.1862433657691842</v>
      </c>
    </row>
    <row r="7" spans="1:6">
      <c r="A7" s="17" t="s">
        <v>27</v>
      </c>
      <c r="B7" s="18">
        <v>1701733083.6748073</v>
      </c>
      <c r="C7" s="18">
        <v>1609321277.6827595</v>
      </c>
      <c r="D7" s="19">
        <v>0.94569547546640564</v>
      </c>
    </row>
    <row r="8" spans="1:6">
      <c r="A8" s="20" t="s">
        <v>28</v>
      </c>
      <c r="B8" s="21">
        <v>1052883728.5212238</v>
      </c>
      <c r="C8" s="21">
        <v>971536273.60698998</v>
      </c>
      <c r="D8" s="22">
        <v>0.9227384252309736</v>
      </c>
    </row>
    <row r="9" spans="1:6">
      <c r="A9" s="20" t="s">
        <v>29</v>
      </c>
      <c r="B9" s="21">
        <v>79401607.227539614</v>
      </c>
      <c r="C9" s="21">
        <v>86299815.678610027</v>
      </c>
      <c r="D9" s="22">
        <v>1.0868774410485464</v>
      </c>
    </row>
    <row r="10" spans="1:6">
      <c r="A10" s="17" t="s">
        <v>30</v>
      </c>
      <c r="B10" s="31">
        <f>+SUM(B11:B17)</f>
        <v>386949584.98972297</v>
      </c>
      <c r="C10" s="31">
        <f>+SUM(C11:C17)</f>
        <v>362134515.61494005</v>
      </c>
      <c r="D10" s="32">
        <f>C10/B10</f>
        <v>0.93587001940978443</v>
      </c>
    </row>
    <row r="11" spans="1:6">
      <c r="A11" s="23" t="s">
        <v>31</v>
      </c>
      <c r="B11" s="24">
        <v>204422146.86399209</v>
      </c>
      <c r="C11" s="24">
        <v>220755796.00108004</v>
      </c>
      <c r="D11" s="25">
        <v>1.0799015634443718</v>
      </c>
    </row>
    <row r="12" spans="1:6">
      <c r="A12" s="23" t="s">
        <v>32</v>
      </c>
      <c r="B12" s="24">
        <v>52502908.799664527</v>
      </c>
      <c r="C12" s="24">
        <v>43701739.293479994</v>
      </c>
      <c r="D12" s="25">
        <v>0.83236796384430478</v>
      </c>
    </row>
    <row r="13" spans="1:6">
      <c r="A13" s="23" t="s">
        <v>33</v>
      </c>
      <c r="B13" s="24">
        <v>8269081.681474736</v>
      </c>
      <c r="C13" s="24">
        <v>8968114.58347</v>
      </c>
      <c r="D13" s="25">
        <v>1.0845357355171992</v>
      </c>
    </row>
    <row r="14" spans="1:6">
      <c r="A14" s="23" t="s">
        <v>34</v>
      </c>
      <c r="B14" s="24">
        <v>16460111.821348036</v>
      </c>
      <c r="C14" s="24">
        <v>18331452.857560001</v>
      </c>
      <c r="D14" s="25">
        <v>1.1136894485604234</v>
      </c>
    </row>
    <row r="15" spans="1:6">
      <c r="A15" s="23" t="s">
        <v>35</v>
      </c>
      <c r="B15" s="24">
        <v>26764336.467241883</v>
      </c>
      <c r="C15" s="24">
        <v>22137768.544819999</v>
      </c>
      <c r="D15" s="25">
        <v>0.8271368345677258</v>
      </c>
    </row>
    <row r="16" spans="1:6">
      <c r="A16" s="23" t="s">
        <v>36</v>
      </c>
      <c r="B16" s="24">
        <v>52004409.684150942</v>
      </c>
      <c r="C16" s="24">
        <v>36592176.826300003</v>
      </c>
      <c r="D16" s="25">
        <v>0.70363603872330793</v>
      </c>
    </row>
    <row r="17" spans="1:4">
      <c r="A17" s="23" t="s">
        <v>37</v>
      </c>
      <c r="B17" s="24">
        <v>26526589.671850741</v>
      </c>
      <c r="C17" s="24">
        <v>11647467.508230001</v>
      </c>
      <c r="D17" s="25">
        <v>0.4390865034788079</v>
      </c>
    </row>
    <row r="18" spans="1:4">
      <c r="A18" s="20" t="s">
        <v>38</v>
      </c>
      <c r="B18" s="28">
        <v>170468918</v>
      </c>
      <c r="C18" s="28">
        <v>187813410</v>
      </c>
      <c r="D18" s="29">
        <f>C18/B18</f>
        <v>1.1017457739715342</v>
      </c>
    </row>
    <row r="19" spans="1:4">
      <c r="A19" s="20" t="s">
        <v>39</v>
      </c>
      <c r="B19" s="21">
        <v>12029244.650488034</v>
      </c>
      <c r="C19" s="21">
        <v>1537262.3636800002</v>
      </c>
      <c r="D19" s="22">
        <v>0.12779375666099138</v>
      </c>
    </row>
    <row r="20" spans="1:4">
      <c r="A20" s="17" t="s">
        <v>40</v>
      </c>
      <c r="B20" s="18">
        <v>44527142.938996792</v>
      </c>
      <c r="C20" s="18">
        <v>19543731.236070156</v>
      </c>
      <c r="D20" s="19">
        <v>0.43891725240142887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Форма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Asilbek Abduqahhorov</dc:creator>
  <cp:lastModifiedBy>User</cp:lastModifiedBy>
  <dcterms:created xsi:type="dcterms:W3CDTF">2025-10-30T10:42:19Z</dcterms:created>
  <dcterms:modified xsi:type="dcterms:W3CDTF">2025-12-02T13:30:30Z</dcterms:modified>
</cp:coreProperties>
</file>